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Департамент управління активами\Відділ роботи з кредитами ФО\Протоколи Дирекції_Комітету\2021\08.2021\26.08.2021 (РД)\ППА_КП_861_2021\"/>
    </mc:Choice>
  </mc:AlternateContent>
  <bookViews>
    <workbookView xWindow="255" yWindow="60" windowWidth="21105" windowHeight="9930"/>
  </bookViews>
  <sheets>
    <sheet name="ППА_ФО_КП" sheetId="18" r:id="rId1"/>
    <sheet name="Перелік кредитних договорів" sheetId="5" r:id="rId2"/>
    <sheet name="Детальна інформація(перелік ДЗ)" sheetId="17" r:id="rId3"/>
    <sheet name="група активу" sheetId="6" r:id="rId4"/>
  </sheets>
  <externalReferences>
    <externalReference r:id="rId5"/>
    <externalReference r:id="rId6"/>
  </externalReferences>
  <definedNames>
    <definedName name="_xlnm._FilterDatabase" localSheetId="2" hidden="1">'Детальна інформація(перелік ДЗ)'!$A$3:$AL$3</definedName>
    <definedName name="_xlnm._FilterDatabase" localSheetId="1" hidden="1">'Перелік кредитних договорів'!$A$3:$CB$3</definedName>
    <definedName name="АТО_Крим" localSheetId="2">'[1]Перелік кредитних договорів'!$T$4:$T$251</definedName>
    <definedName name="АТО_Крим" localSheetId="0">'[1]Перелік кредитних договорів'!$T$4:$T$251</definedName>
    <definedName name="АТО_Крим">'[2]Перелік кредитних договорів'!$T$4:$T$151</definedName>
    <definedName name="Валюта_Кредиту" localSheetId="2">'[1]Перелік кредитних договорів'!$M$4:$M$251</definedName>
    <definedName name="Валюта_Кредиту" localSheetId="0">'[1]Перелік кредитних договорів'!$M$4:$M$251</definedName>
    <definedName name="Валюта_Кредиту">'Перелік кредитних договорів'!#REF!</definedName>
    <definedName name="ГрупаАктиву" localSheetId="2">'[1]Перелік кредитних договорів'!$E$4:$E$251</definedName>
    <definedName name="ГрупаАктиву" localSheetId="0">'[1]Перелік кредитних договорів'!$E$4:$E$251</definedName>
    <definedName name="ГрупаАктиву">'Перелік кредитних договорів'!#REF!</definedName>
    <definedName name="ЗаборгованістьЗагальна" localSheetId="2">'[1]Перелік кредитних договорів'!$V$4:$V$251</definedName>
    <definedName name="ЗаборгованістьЗагальна" localSheetId="0">'[1]Перелік кредитних договорів'!$V$4:$V$251</definedName>
    <definedName name="ЗаборгованістьЗагальна">'Перелік кредитних договорів'!#REF!</definedName>
    <definedName name="ЗаборгованістьКомісії" localSheetId="2">'[1]Перелік кредитних договорів'!$Y$4:$Y$251</definedName>
    <definedName name="ЗаборгованістьКомісії" localSheetId="0">'[1]Перелік кредитних договорів'!$Y$4:$Y$251</definedName>
    <definedName name="ЗаборгованістьКомісії">'Перелік кредитних договорів'!#REF!</definedName>
    <definedName name="ЗаборгованістьЛіквідаційна" localSheetId="2">'[1]Перелік кредитних договорів'!$BL$4:$BL$251</definedName>
    <definedName name="ЗаборгованістьЛіквідаційна" localSheetId="0">'[1]Перелік кредитних договорів'!$BL$4:$BL$251</definedName>
    <definedName name="ЗаборгованістьЛіквідаційна">'Перелік кредитних договорів'!#REF!</definedName>
    <definedName name="ЗаборгованістьОсновна" localSheetId="2">'[1]Перелік кредитних договорів'!$W$4:$W$251</definedName>
    <definedName name="ЗаборгованістьОсновна" localSheetId="0">'[1]Перелік кредитних договорів'!$W$4:$W$251</definedName>
    <definedName name="ЗаборгованістьОсновна">'Перелік кредитних договорів'!#REF!</definedName>
    <definedName name="ЗаборгованістьПроценти" localSheetId="2">'[1]Перелік кредитних договорів'!$X$4:$X$251</definedName>
    <definedName name="ЗаборгованістьПроценти" localSheetId="0">'[1]Перелік кредитних договорів'!$X$4:$X$251</definedName>
    <definedName name="ЗаборгованістьПроценти">'Перелік кредитних договорів'!#REF!</definedName>
    <definedName name="Застава_НБУ" localSheetId="2">'[1]Перелік кредитних договорів'!$U$4:$U$251</definedName>
    <definedName name="Застава_НБУ" localSheetId="0">'[1]Перелік кредитних договорів'!$U$4:$U$251</definedName>
    <definedName name="Застава_НБУ">'Перелік кредитних договорів'!#REF!</definedName>
    <definedName name="Мораторій" localSheetId="2">'[1]Перелік кредитних договорів'!$BZ$4:$BZ$251</definedName>
    <definedName name="Мораторій" localSheetId="0">'[1]Перелік кредитних договорів'!$BZ$4:$BZ$251</definedName>
    <definedName name="Мораторій">'Перелік кредитних договорів'!#REF!</definedName>
    <definedName name="НазваБанка" localSheetId="2">'[1]Перелік кредитних договорів'!$F$4:$F$251</definedName>
    <definedName name="НазваБанка" localSheetId="0">'[1]Перелік кредитних договорів'!$F$4:$F$251</definedName>
    <definedName name="НазваБанка">'Перелік кредитних договорів'!#REF!</definedName>
    <definedName name="_xlnm.Print_Area" localSheetId="2">'Детальна інформація(перелік ДЗ)'!$A$1:$AA$251</definedName>
    <definedName name="ОригіналДЗ" localSheetId="2">'[1]Перелік кредитних договорів'!$AC$4:$AC$251</definedName>
    <definedName name="ОригіналДЗ" localSheetId="0">'[1]Перелік кредитних договорів'!$AC$4:$AC$251</definedName>
    <definedName name="ОригіналДЗ">'Перелік кредитних договорів'!#REF!</definedName>
    <definedName name="ОригіналКД" localSheetId="2">'[1]Перелік кредитних договорів'!$AB$4:$AB$251</definedName>
    <definedName name="ОригіналКД" localSheetId="0">'[1]Перелік кредитних договорів'!$AB$4:$AB$251</definedName>
    <definedName name="ОригіналКД">'Перелік кредитних договорів'!#REF!</definedName>
    <definedName name="Оцінка" localSheetId="2">'[1]Перелік кредитних договорів'!$BI$4:$BI$251</definedName>
    <definedName name="Оцінка" localSheetId="0">'[1]Перелік кредитних договорів'!$BI$4:$BI$251</definedName>
    <definedName name="Оцінка">'Перелік кредитних договорів'!#REF!</definedName>
    <definedName name="ПеріодВидачіКредиту" localSheetId="2">'[1]Перелік кредитних договорів'!$K$4:$K$251</definedName>
    <definedName name="ПеріодВидачіКредиту" localSheetId="0">'[1]Перелік кредитних договорів'!$K$4:$K$251</definedName>
    <definedName name="ПеріодВидачіКредиту">'Перелік кредитних договорів'!#REF!</definedName>
    <definedName name="Платежі_2017" localSheetId="2">'[1]Перелік кредитних договорів'!$DQ$4:$DQ$251</definedName>
    <definedName name="Платежі_2017" localSheetId="0">'[1]Перелік кредитних договорів'!$DQ$4:$DQ$251</definedName>
    <definedName name="Платежі_2017">'Перелік кредитних договорів'!#REF!</definedName>
    <definedName name="Платежі_2018" localSheetId="2">'[1]Перелік кредитних договорів'!$DR$4:$DR$251</definedName>
    <definedName name="Платежі_2018" localSheetId="0">'[1]Перелік кредитних договорів'!$DR$4:$DR$251</definedName>
    <definedName name="Платежі_2018">'Перелік кредитних договорів'!#REF!</definedName>
    <definedName name="Платежі_2019" localSheetId="2">'[1]Перелік кредитних договорів'!$DS$4:$DS$251</definedName>
    <definedName name="Платежі_2019" localSheetId="0">'[1]Перелік кредитних договорів'!$DS$4:$DS$251</definedName>
    <definedName name="Платежі_2019">'Перелік кредитних договорів'!#REF!</definedName>
    <definedName name="Платежі_2020" localSheetId="2">'[1]Перелік кредитних договорів'!$DT$4:$DT$251</definedName>
    <definedName name="Платежі_2020" localSheetId="0">'[1]Перелік кредитних договорів'!$DT$4:$DT$251</definedName>
    <definedName name="Платежі_2020">'Перелік кредитних договорів'!#REF!</definedName>
    <definedName name="Платежі_2021" localSheetId="2">'[1]Перелік кредитних договорів'!$DU$4:$DU$251</definedName>
    <definedName name="Платежі_2021" localSheetId="0">'[1]Перелік кредитних договорів'!$DU$4:$DU$251</definedName>
    <definedName name="Платежі_2021">'Перелік кредитних договорів'!#REF!</definedName>
    <definedName name="ППР" localSheetId="2">'[1]Перелік кредитних договорів'!$BE$4:$BE$251</definedName>
    <definedName name="ППР" localSheetId="0">'[1]Перелік кредитних договорів'!$BE$4:$BE$251</definedName>
    <definedName name="ППР">'Перелік кредитних договорів'!#REF!</definedName>
    <definedName name="Прострочка" localSheetId="2">'[1]Перелік кредитних договорів'!$BB$4:$BB$251</definedName>
    <definedName name="Прострочка" localSheetId="0">'[1]Перелік кредитних договорів'!$BB$4:$BB$251</definedName>
    <definedName name="Прострочка">'Перелік кредитних договорів'!#REF!</definedName>
    <definedName name="ТипЗабезпечення" localSheetId="2">'[1]Перелік кредитних договорів'!$DW$4:$DW$251</definedName>
    <definedName name="ТипЗабезпечення" localSheetId="0">'[1]Перелік кредитних договорів'!$DW$4:$DW$251</definedName>
    <definedName name="ТипЗабезпечення">'Перелік кредитних договорів'!#REF!</definedName>
    <definedName name="ТипКредиту" localSheetId="2">'[1]Перелік кредитних договорів'!$DV$4:$DV$251</definedName>
    <definedName name="ТипКредиту" localSheetId="0">'[1]Перелік кредитних договорів'!$DV$4:$DV$251</definedName>
    <definedName name="ТипКредиту">'Перелік кредитних договорів'!#REF!</definedName>
    <definedName name="Шахрайство" localSheetId="2">'[1]Перелік кредитних договорів'!$CT$4:$CT$251</definedName>
    <definedName name="Шахрайство" localSheetId="0">'[1]Перелік кредитних договорів'!$CT$4:$CT$251</definedName>
    <definedName name="Шахрайство">'Перелік кредитних договорів'!#REF!</definedName>
  </definedNames>
  <calcPr calcId="152511" fullPrecision="0"/>
</workbook>
</file>

<file path=xl/calcChain.xml><?xml version="1.0" encoding="utf-8"?>
<calcChain xmlns="http://schemas.openxmlformats.org/spreadsheetml/2006/main">
  <c r="CB242" i="5" l="1"/>
  <c r="AW242" i="5"/>
  <c r="AV242" i="5"/>
  <c r="AU242" i="5"/>
  <c r="AT242" i="5"/>
  <c r="AS242" i="5"/>
  <c r="AR242" i="5"/>
  <c r="AQ242" i="5"/>
  <c r="AP242" i="5"/>
  <c r="AO242" i="5"/>
  <c r="AN242" i="5"/>
  <c r="AM242" i="5"/>
  <c r="AL242" i="5"/>
  <c r="AK242" i="5"/>
  <c r="AJ242" i="5"/>
  <c r="AI242" i="5"/>
  <c r="AH242" i="5"/>
  <c r="AG242" i="5"/>
  <c r="AF242" i="5"/>
  <c r="AE242" i="5"/>
  <c r="X242" i="5"/>
  <c r="W242" i="5"/>
  <c r="V242" i="5"/>
  <c r="U242" i="5"/>
  <c r="Z14" i="17"/>
  <c r="Y14" i="17"/>
  <c r="X14" i="17"/>
  <c r="W14" i="17"/>
  <c r="V14" i="17"/>
  <c r="O14" i="17"/>
  <c r="J14" i="17"/>
  <c r="H14" i="17"/>
  <c r="AA13" i="17"/>
  <c r="P13" i="17"/>
  <c r="AA12" i="17"/>
  <c r="P12" i="17"/>
  <c r="AA11" i="17"/>
  <c r="P11" i="17"/>
  <c r="AA10" i="17"/>
  <c r="P10" i="17"/>
  <c r="AA9" i="17"/>
  <c r="P9" i="17"/>
  <c r="AA8" i="17"/>
  <c r="P8" i="17"/>
  <c r="AA7" i="17"/>
  <c r="P7" i="17"/>
  <c r="AA6" i="17"/>
  <c r="P6" i="17"/>
  <c r="AA5" i="17"/>
  <c r="P5" i="17"/>
  <c r="AA4" i="17"/>
  <c r="AA14" i="17" s="1"/>
  <c r="P4" i="17"/>
  <c r="T5" i="5" l="1"/>
  <c r="Y5" i="5"/>
  <c r="T6" i="5"/>
  <c r="Y6" i="5"/>
  <c r="T7" i="5"/>
  <c r="Y7" i="5"/>
  <c r="T8" i="5"/>
  <c r="Y8" i="5"/>
  <c r="T9" i="5"/>
  <c r="Y9" i="5"/>
  <c r="T10" i="5"/>
  <c r="Y10" i="5"/>
  <c r="T11" i="5"/>
  <c r="Y11" i="5"/>
  <c r="T12" i="5"/>
  <c r="Y12" i="5"/>
  <c r="T13" i="5"/>
  <c r="Y13" i="5"/>
  <c r="T14" i="5"/>
  <c r="Y14" i="5"/>
  <c r="T15" i="5"/>
  <c r="Y15" i="5"/>
  <c r="T16" i="5"/>
  <c r="Y16" i="5"/>
  <c r="T17" i="5"/>
  <c r="Y17" i="5"/>
  <c r="T18" i="5"/>
  <c r="Y18" i="5"/>
  <c r="T19" i="5"/>
  <c r="Y19" i="5"/>
  <c r="T20" i="5"/>
  <c r="Y20" i="5"/>
  <c r="T21" i="5"/>
  <c r="Y21" i="5"/>
  <c r="T22" i="5"/>
  <c r="Y22" i="5"/>
  <c r="T23" i="5"/>
  <c r="Y23" i="5"/>
  <c r="T24" i="5"/>
  <c r="Y24" i="5"/>
  <c r="T25" i="5"/>
  <c r="Y25" i="5"/>
  <c r="T26" i="5"/>
  <c r="Y26" i="5"/>
  <c r="T27" i="5"/>
  <c r="Y27" i="5"/>
  <c r="T28" i="5"/>
  <c r="Y28" i="5"/>
  <c r="T29" i="5"/>
  <c r="Y29" i="5"/>
  <c r="T30" i="5"/>
  <c r="Y30" i="5"/>
  <c r="T31" i="5"/>
  <c r="Y31" i="5"/>
  <c r="T32" i="5"/>
  <c r="Y32" i="5"/>
  <c r="T33" i="5"/>
  <c r="Y33" i="5"/>
  <c r="T34" i="5"/>
  <c r="Y34" i="5"/>
  <c r="T35" i="5"/>
  <c r="Y35" i="5"/>
  <c r="T36" i="5"/>
  <c r="Y36" i="5"/>
  <c r="T37" i="5"/>
  <c r="Y37" i="5"/>
  <c r="T38" i="5"/>
  <c r="Y38" i="5"/>
  <c r="T39" i="5"/>
  <c r="Y39" i="5"/>
  <c r="T40" i="5"/>
  <c r="Y40" i="5"/>
  <c r="T41" i="5"/>
  <c r="Y41" i="5"/>
  <c r="T42" i="5"/>
  <c r="Y42" i="5"/>
  <c r="T43" i="5"/>
  <c r="Y43" i="5"/>
  <c r="T44" i="5"/>
  <c r="Y44" i="5"/>
  <c r="T45" i="5"/>
  <c r="Y45" i="5"/>
  <c r="T46" i="5"/>
  <c r="Y46" i="5"/>
  <c r="T47" i="5"/>
  <c r="Y47" i="5"/>
  <c r="T48" i="5"/>
  <c r="Y48" i="5"/>
  <c r="T49" i="5"/>
  <c r="Y49" i="5"/>
  <c r="T50" i="5"/>
  <c r="Y50" i="5"/>
  <c r="T51" i="5"/>
  <c r="Y51" i="5"/>
  <c r="T52" i="5"/>
  <c r="Y52" i="5"/>
  <c r="T53" i="5"/>
  <c r="Y53" i="5"/>
  <c r="T54" i="5"/>
  <c r="Y54" i="5"/>
  <c r="T55" i="5"/>
  <c r="Y55" i="5"/>
  <c r="T56" i="5"/>
  <c r="Y56" i="5"/>
  <c r="T57" i="5"/>
  <c r="Y57" i="5"/>
  <c r="T58" i="5"/>
  <c r="Y58" i="5"/>
  <c r="T59" i="5"/>
  <c r="Y59" i="5"/>
  <c r="T60" i="5"/>
  <c r="Y60" i="5"/>
  <c r="T61" i="5"/>
  <c r="Y61" i="5"/>
  <c r="T62" i="5"/>
  <c r="Y62" i="5"/>
  <c r="T63" i="5"/>
  <c r="Y63" i="5"/>
  <c r="T64" i="5"/>
  <c r="Y64" i="5"/>
  <c r="T65" i="5"/>
  <c r="Y65" i="5"/>
  <c r="T66" i="5"/>
  <c r="Y66" i="5"/>
  <c r="T67" i="5"/>
  <c r="Y67" i="5"/>
  <c r="T68" i="5"/>
  <c r="Y68" i="5"/>
  <c r="T69" i="5"/>
  <c r="Y69" i="5"/>
  <c r="T70" i="5"/>
  <c r="Y70" i="5"/>
  <c r="T71" i="5"/>
  <c r="Y71" i="5"/>
  <c r="T72" i="5"/>
  <c r="Y72" i="5"/>
  <c r="T73" i="5"/>
  <c r="Y73" i="5"/>
  <c r="T74" i="5"/>
  <c r="Y74" i="5"/>
  <c r="T75" i="5"/>
  <c r="Y75" i="5"/>
  <c r="T76" i="5"/>
  <c r="Y76" i="5"/>
  <c r="T77" i="5"/>
  <c r="Y77" i="5"/>
  <c r="T78" i="5"/>
  <c r="Y78" i="5"/>
  <c r="T79" i="5"/>
  <c r="Y79" i="5"/>
  <c r="T80" i="5"/>
  <c r="Y80" i="5"/>
  <c r="T81" i="5"/>
  <c r="Y81" i="5"/>
  <c r="T82" i="5"/>
  <c r="Y82" i="5"/>
  <c r="T83" i="5"/>
  <c r="Y83" i="5"/>
  <c r="T84" i="5"/>
  <c r="Y84" i="5"/>
  <c r="T85" i="5"/>
  <c r="Y85" i="5"/>
  <c r="T86" i="5"/>
  <c r="Y86" i="5"/>
  <c r="T87" i="5"/>
  <c r="Y87" i="5"/>
  <c r="T88" i="5"/>
  <c r="Y88" i="5"/>
  <c r="T89" i="5"/>
  <c r="Y89" i="5"/>
  <c r="T90" i="5"/>
  <c r="Y90" i="5"/>
  <c r="T91" i="5"/>
  <c r="Y91" i="5"/>
  <c r="T92" i="5"/>
  <c r="Y92" i="5"/>
  <c r="T93" i="5"/>
  <c r="Y93" i="5"/>
  <c r="T94" i="5"/>
  <c r="Y94" i="5"/>
  <c r="T95" i="5"/>
  <c r="Y95" i="5"/>
  <c r="T96" i="5"/>
  <c r="Y96" i="5"/>
  <c r="T97" i="5"/>
  <c r="Y97" i="5"/>
  <c r="T98" i="5"/>
  <c r="Y98" i="5"/>
  <c r="T99" i="5"/>
  <c r="Y99" i="5"/>
  <c r="T100" i="5"/>
  <c r="Y100" i="5"/>
  <c r="T101" i="5"/>
  <c r="Y101" i="5"/>
  <c r="T102" i="5"/>
  <c r="Y102" i="5"/>
  <c r="T103" i="5"/>
  <c r="Y103" i="5"/>
  <c r="T104" i="5"/>
  <c r="Y104" i="5"/>
  <c r="T105" i="5"/>
  <c r="Y105" i="5"/>
  <c r="T106" i="5"/>
  <c r="Y106" i="5"/>
  <c r="T107" i="5"/>
  <c r="Y107" i="5"/>
  <c r="T108" i="5"/>
  <c r="Y108" i="5"/>
  <c r="T109" i="5"/>
  <c r="Y109" i="5"/>
  <c r="T110" i="5"/>
  <c r="Y110" i="5"/>
  <c r="T111" i="5"/>
  <c r="Y111" i="5"/>
  <c r="T112" i="5"/>
  <c r="Y112" i="5"/>
  <c r="T113" i="5"/>
  <c r="Y113" i="5"/>
  <c r="AY113" i="5"/>
  <c r="T114" i="5"/>
  <c r="Y114" i="5" s="1"/>
  <c r="T115" i="5"/>
  <c r="Y115" i="5" s="1"/>
  <c r="T116" i="5"/>
  <c r="Y116" i="5" s="1"/>
  <c r="T117" i="5"/>
  <c r="Y117" i="5" s="1"/>
  <c r="T118" i="5"/>
  <c r="Y118" i="5" s="1"/>
  <c r="T119" i="5"/>
  <c r="Y119" i="5" s="1"/>
  <c r="T120" i="5"/>
  <c r="Y120" i="5" s="1"/>
  <c r="T121" i="5"/>
  <c r="Y121" i="5" s="1"/>
  <c r="T122" i="5"/>
  <c r="Y122" i="5" s="1"/>
  <c r="T123" i="5"/>
  <c r="Y123" i="5" s="1"/>
  <c r="AY123" i="5"/>
  <c r="T124" i="5"/>
  <c r="Y124" i="5"/>
  <c r="T125" i="5"/>
  <c r="Y125" i="5"/>
  <c r="T126" i="5"/>
  <c r="Y126" i="5"/>
  <c r="T127" i="5"/>
  <c r="Y127" i="5"/>
  <c r="T128" i="5"/>
  <c r="Y128" i="5"/>
  <c r="T129" i="5"/>
  <c r="Y129" i="5"/>
  <c r="T130" i="5"/>
  <c r="Y130" i="5"/>
  <c r="T131" i="5"/>
  <c r="Y131" i="5"/>
  <c r="T132" i="5"/>
  <c r="Y132" i="5"/>
  <c r="T133" i="5"/>
  <c r="Y133" i="5"/>
  <c r="T134" i="5"/>
  <c r="Y134" i="5"/>
  <c r="T135" i="5"/>
  <c r="Y135" i="5"/>
  <c r="T136" i="5"/>
  <c r="Y136" i="5"/>
  <c r="T137" i="5"/>
  <c r="Y137" i="5"/>
  <c r="T138" i="5"/>
  <c r="Y138" i="5"/>
  <c r="T139" i="5"/>
  <c r="Y139" i="5"/>
  <c r="T140" i="5"/>
  <c r="Y140" i="5"/>
  <c r="AY140" i="5"/>
  <c r="T141" i="5"/>
  <c r="Y141" i="5" s="1"/>
  <c r="T142" i="5"/>
  <c r="Y142" i="5" s="1"/>
  <c r="T143" i="5"/>
  <c r="Y143" i="5" s="1"/>
  <c r="T144" i="5"/>
  <c r="Y144" i="5" s="1"/>
  <c r="T145" i="5"/>
  <c r="Y145" i="5" s="1"/>
  <c r="T146" i="5"/>
  <c r="Y146" i="5" s="1"/>
  <c r="T147" i="5"/>
  <c r="Y147" i="5" s="1"/>
  <c r="T148" i="5"/>
  <c r="Y148" i="5" s="1"/>
  <c r="T149" i="5"/>
  <c r="Y149" i="5" s="1"/>
  <c r="T150" i="5"/>
  <c r="Y150" i="5" s="1"/>
  <c r="T151" i="5"/>
  <c r="Y151" i="5" s="1"/>
  <c r="T152" i="5"/>
  <c r="Y152" i="5" s="1"/>
  <c r="T153" i="5"/>
  <c r="Y153" i="5" s="1"/>
  <c r="T154" i="5"/>
  <c r="Y154" i="5" s="1"/>
  <c r="T155" i="5"/>
  <c r="Y155" i="5" s="1"/>
  <c r="T156" i="5"/>
  <c r="Y156" i="5" s="1"/>
  <c r="T157" i="5"/>
  <c r="Y157" i="5" s="1"/>
  <c r="T158" i="5"/>
  <c r="Y158" i="5" s="1"/>
  <c r="T159" i="5"/>
  <c r="Y159" i="5" s="1"/>
  <c r="T160" i="5"/>
  <c r="Y160" i="5" s="1"/>
  <c r="T161" i="5"/>
  <c r="Y161" i="5" s="1"/>
  <c r="T162" i="5"/>
  <c r="Y162" i="5" s="1"/>
  <c r="T163" i="5"/>
  <c r="Y163" i="5" s="1"/>
  <c r="T164" i="5"/>
  <c r="Y164" i="5" s="1"/>
  <c r="T165" i="5"/>
  <c r="Y165" i="5" s="1"/>
  <c r="T166" i="5"/>
  <c r="Y166" i="5" s="1"/>
  <c r="T167" i="5"/>
  <c r="Y167" i="5" s="1"/>
  <c r="T168" i="5"/>
  <c r="Y168" i="5" s="1"/>
  <c r="T169" i="5"/>
  <c r="Y169" i="5" s="1"/>
  <c r="T170" i="5"/>
  <c r="Y170" i="5" s="1"/>
  <c r="T171" i="5"/>
  <c r="Y171" i="5" s="1"/>
  <c r="AY171" i="5"/>
  <c r="T172" i="5"/>
  <c r="Y172" i="5" s="1"/>
  <c r="T173" i="5"/>
  <c r="Y173" i="5" s="1"/>
  <c r="T174" i="5"/>
  <c r="Y174" i="5" s="1"/>
  <c r="T175" i="5"/>
  <c r="Y175" i="5" s="1"/>
  <c r="T176" i="5"/>
  <c r="Y176" i="5" s="1"/>
  <c r="T177" i="5"/>
  <c r="Y177" i="5" s="1"/>
  <c r="T178" i="5"/>
  <c r="Y178" i="5" s="1"/>
  <c r="T179" i="5"/>
  <c r="Y179" i="5" s="1"/>
  <c r="T180" i="5"/>
  <c r="Y180" i="5" s="1"/>
  <c r="T181" i="5"/>
  <c r="Y181" i="5" s="1"/>
  <c r="T182" i="5"/>
  <c r="Y182" i="5" s="1"/>
  <c r="T183" i="5"/>
  <c r="Y183" i="5" s="1"/>
  <c r="T184" i="5"/>
  <c r="Y184" i="5" s="1"/>
  <c r="T185" i="5"/>
  <c r="Y185" i="5" s="1"/>
  <c r="T186" i="5"/>
  <c r="Y186" i="5" s="1"/>
  <c r="T187" i="5"/>
  <c r="Y187" i="5" s="1"/>
  <c r="T188" i="5"/>
  <c r="Y188" i="5" s="1"/>
  <c r="T189" i="5"/>
  <c r="Y189" i="5" s="1"/>
  <c r="T190" i="5"/>
  <c r="Y190" i="5" s="1"/>
  <c r="T191" i="5"/>
  <c r="Y191" i="5" s="1"/>
  <c r="T192" i="5"/>
  <c r="Y192" i="5" s="1"/>
  <c r="T193" i="5"/>
  <c r="Y193" i="5" s="1"/>
  <c r="T194" i="5"/>
  <c r="Y194" i="5" s="1"/>
  <c r="T195" i="5"/>
  <c r="Y195" i="5" s="1"/>
  <c r="T196" i="5"/>
  <c r="Y196" i="5" s="1"/>
  <c r="T197" i="5"/>
  <c r="Y197" i="5" s="1"/>
  <c r="T198" i="5"/>
  <c r="Y198" i="5" s="1"/>
  <c r="T199" i="5"/>
  <c r="Y199" i="5" s="1"/>
  <c r="T200" i="5"/>
  <c r="Y200" i="5" s="1"/>
  <c r="T201" i="5"/>
  <c r="Y201" i="5" s="1"/>
  <c r="T202" i="5"/>
  <c r="Y202" i="5" s="1"/>
  <c r="T203" i="5"/>
  <c r="Y203" i="5" s="1"/>
  <c r="T204" i="5"/>
  <c r="Y204" i="5" s="1"/>
  <c r="T205" i="5"/>
  <c r="Y205" i="5" s="1"/>
  <c r="T206" i="5"/>
  <c r="Y206" i="5" s="1"/>
  <c r="T207" i="5"/>
  <c r="Y207" i="5" s="1"/>
  <c r="T208" i="5"/>
  <c r="Y208" i="5" s="1"/>
  <c r="T209" i="5"/>
  <c r="Y209" i="5" s="1"/>
  <c r="T210" i="5"/>
  <c r="Y210" i="5" s="1"/>
  <c r="T211" i="5"/>
  <c r="Y211" i="5" s="1"/>
  <c r="T212" i="5"/>
  <c r="Y212" i="5" s="1"/>
  <c r="T213" i="5"/>
  <c r="Y213" i="5" s="1"/>
  <c r="T214" i="5"/>
  <c r="Y214" i="5" s="1"/>
  <c r="T215" i="5"/>
  <c r="Y215" i="5" s="1"/>
  <c r="T216" i="5"/>
  <c r="Y216" i="5" s="1"/>
  <c r="T217" i="5"/>
  <c r="Y217" i="5" s="1"/>
  <c r="T218" i="5"/>
  <c r="Y218" i="5" s="1"/>
  <c r="T219" i="5"/>
  <c r="Y219" i="5" s="1"/>
  <c r="T220" i="5"/>
  <c r="Y220" i="5" s="1"/>
  <c r="T221" i="5"/>
  <c r="Y221" i="5" s="1"/>
  <c r="T222" i="5"/>
  <c r="Y222" i="5" s="1"/>
  <c r="T223" i="5"/>
  <c r="Y223" i="5" s="1"/>
  <c r="T224" i="5"/>
  <c r="Y224" i="5" s="1"/>
  <c r="T225" i="5"/>
  <c r="Y225" i="5" s="1"/>
  <c r="T226" i="5"/>
  <c r="Y226" i="5" s="1"/>
  <c r="T227" i="5"/>
  <c r="Y227" i="5" s="1"/>
  <c r="T228" i="5"/>
  <c r="Y228" i="5" s="1"/>
  <c r="T229" i="5"/>
  <c r="Y229" i="5" s="1"/>
  <c r="T230" i="5"/>
  <c r="Y230" i="5" s="1"/>
  <c r="T231" i="5"/>
  <c r="Y231" i="5" s="1"/>
  <c r="T232" i="5"/>
  <c r="Y232" i="5" s="1"/>
  <c r="T233" i="5"/>
  <c r="Y233" i="5" s="1"/>
  <c r="T234" i="5"/>
  <c r="Y234" i="5" s="1"/>
  <c r="T235" i="5"/>
  <c r="Y235" i="5" s="1"/>
  <c r="T236" i="5"/>
  <c r="Y236" i="5" s="1"/>
  <c r="T237" i="5"/>
  <c r="Y237" i="5" s="1"/>
  <c r="T238" i="5"/>
  <c r="Y238" i="5" s="1"/>
  <c r="T239" i="5"/>
  <c r="Y239" i="5" s="1"/>
  <c r="T240" i="5"/>
  <c r="Y240" i="5" s="1"/>
  <c r="T241" i="5"/>
  <c r="Y241" i="5" s="1"/>
  <c r="T4" i="5"/>
  <c r="Y4" i="5" l="1"/>
  <c r="T242" i="5"/>
</calcChain>
</file>

<file path=xl/sharedStrings.xml><?xml version="1.0" encoding="utf-8"?>
<sst xmlns="http://schemas.openxmlformats.org/spreadsheetml/2006/main" count="8018" uniqueCount="1415">
  <si>
    <t>інше</t>
  </si>
  <si>
    <t>Валюта кредиту</t>
  </si>
  <si>
    <t>Тип застави</t>
  </si>
  <si>
    <t>так</t>
  </si>
  <si>
    <t>ні</t>
  </si>
  <si>
    <t>авто для особистих потреб</t>
  </si>
  <si>
    <t>Група (баланс / небаланс)</t>
  </si>
  <si>
    <t>Категорія активу</t>
  </si>
  <si>
    <t>Група активу (1, 2, 3, 4)</t>
  </si>
  <si>
    <t>1. Інформація про кредит (згідно з договором)</t>
  </si>
  <si>
    <t>2. Залишок заборгованості</t>
  </si>
  <si>
    <t>3. Комплектність кредитної справи (за результатами інвентаризації)</t>
  </si>
  <si>
    <t>4. Платіжна історія</t>
  </si>
  <si>
    <t>Назва банку</t>
  </si>
  <si>
    <t>МФО банку</t>
  </si>
  <si>
    <t>Номер кредитного договору</t>
  </si>
  <si>
    <t>Дата отримання кредиту</t>
  </si>
  <si>
    <t>Дата погашення кредиту</t>
  </si>
  <si>
    <t>Сума видачі</t>
  </si>
  <si>
    <t>Ставка відсотків</t>
  </si>
  <si>
    <t>Ставка комісій</t>
  </si>
  <si>
    <t xml:space="preserve">Тип кредитного продукту </t>
  </si>
  <si>
    <t>Цільове призначення кредиту</t>
  </si>
  <si>
    <t>Регіон видачі (область)</t>
  </si>
  <si>
    <t>Місце видачі -зона АТО або Крим</t>
  </si>
  <si>
    <t>Кредит у заставі НБУ (так / ні)</t>
  </si>
  <si>
    <t>Залишок по тілу кредиту, грн</t>
  </si>
  <si>
    <t>Залишок по відсотках, грн</t>
  </si>
  <si>
    <t>Залишок по комісіям, грн</t>
  </si>
  <si>
    <t>Залишок по пеням і штрафам, грн</t>
  </si>
  <si>
    <t xml:space="preserve">Залишок заборгованості у валюті кредиту </t>
  </si>
  <si>
    <t>Наявність оригіналу кредитного договору (з усіма додатками)</t>
  </si>
  <si>
    <t>Наявність оригіналу договору застави (з усіма додатками)</t>
  </si>
  <si>
    <t>Наявність оригіналу договору поруки (з усіма додатками)</t>
  </si>
  <si>
    <t>Наявність згоди подружжя на отримання кредиту</t>
  </si>
  <si>
    <t>Наявність оригіналу заяви на отримання кредиту</t>
  </si>
  <si>
    <t>Сума платежів отриманих від боржника за І квартал 2017</t>
  </si>
  <si>
    <t>Сума платежів отриманих від боржника за ІІ квартал 2017</t>
  </si>
  <si>
    <t>Сума платежів отриманих від боржника за ІІІ квартал 2017</t>
  </si>
  <si>
    <t>Сума платежів отриманих від боржника за ІV квартал 2017</t>
  </si>
  <si>
    <t>Сума платежів отриманих від боржника за І квартал 2018</t>
  </si>
  <si>
    <t>Сума платежів отриманих від боржника за ІІ квартал 2018</t>
  </si>
  <si>
    <t>Сума платежів отриманих від боржника за ІІІ квартал 2018</t>
  </si>
  <si>
    <t>Сума платежів отриманих від боржника за ІV квартал 2018</t>
  </si>
  <si>
    <t>Сума платежів отриманих від боржника за І квартал 2019</t>
  </si>
  <si>
    <t>Сума платежів отриманих від боржника за ІІ квартал 2019</t>
  </si>
  <si>
    <t>Сума платежів отриманих від боржника за ІІІ квартал 2019</t>
  </si>
  <si>
    <t>Сума платежів отриманих від боржника за ІV квартал 2019</t>
  </si>
  <si>
    <t>Дата останнього платежу</t>
  </si>
  <si>
    <t>Сума останнього платежу, грн</t>
  </si>
  <si>
    <t>Кількість днів прострочки</t>
  </si>
  <si>
    <t>Стадія претензійно-судової роботи: 1 - не було подачі в суд; 2- справа в суді; 3 - є позитивне судове рішення; 4 - справа у виконавчій службі</t>
  </si>
  <si>
    <t>Дата закінчення строку позовної давності</t>
  </si>
  <si>
    <t xml:space="preserve">Робота з позичальником внутрішньою колекторською службою </t>
  </si>
  <si>
    <t>Робота з позичальником зовнішньою колекторською службою</t>
  </si>
  <si>
    <t>Наявність застави                     (так/ні)</t>
  </si>
  <si>
    <t>Номер договору застави</t>
  </si>
  <si>
    <t>Вид застави (іпотека, авто, беззаставні, інше)</t>
  </si>
  <si>
    <t>Короткий опис застави</t>
  </si>
  <si>
    <t>Вартість застави на момент видачі кредиту</t>
  </si>
  <si>
    <t>Остання оцінка вартості</t>
  </si>
  <si>
    <t>Дата проведення останньої оцінки вартості</t>
  </si>
  <si>
    <t>Дата останньої перевірки предмета застави</t>
  </si>
  <si>
    <t>Застава реалізована (так/ні)</t>
  </si>
  <si>
    <t>Заставу прийнято на баланс банку (так/ні)</t>
  </si>
  <si>
    <t xml:space="preserve">Наявність дозволу позичальника на розкриття інформації </t>
  </si>
  <si>
    <t>Смерть боржника (так / ні)</t>
  </si>
  <si>
    <t>Ознаки шахрайства по кредиту 
(так / ні)</t>
  </si>
  <si>
    <t>Відкрите кримінальне провадження 
(так / ні)</t>
  </si>
  <si>
    <t>Наявність поручителя
(так / ні)</t>
  </si>
  <si>
    <t>Реструктуризація кредиту
(так / ні)</t>
  </si>
  <si>
    <t>Списання частини заборгованості
(так / ні)</t>
  </si>
  <si>
    <t>Інша інформація та примітки</t>
  </si>
  <si>
    <t>Кредит виставлявся на продаж (так/ні)</t>
  </si>
  <si>
    <t>Індивідуально чи у складі портфелю (пулу)</t>
  </si>
  <si>
    <t>Кількість проведених торгів</t>
  </si>
  <si>
    <t>Дата останніх торгів</t>
  </si>
  <si>
    <t>Ціна на останніх торгах</t>
  </si>
  <si>
    <t>***</t>
  </si>
  <si>
    <t>1.1.</t>
  </si>
  <si>
    <t>1.2.</t>
  </si>
  <si>
    <t>1.3.</t>
  </si>
  <si>
    <t>1.5.</t>
  </si>
  <si>
    <t>1.6.</t>
  </si>
  <si>
    <t>1.7.</t>
  </si>
  <si>
    <t>1.8.</t>
  </si>
  <si>
    <t>1.9.</t>
  </si>
  <si>
    <t>1.10.</t>
  </si>
  <si>
    <t>1.11.</t>
  </si>
  <si>
    <t>1.12.</t>
  </si>
  <si>
    <t>1.13.</t>
  </si>
  <si>
    <t>1.14.</t>
  </si>
  <si>
    <t>2.1.</t>
  </si>
  <si>
    <t>2.2.</t>
  </si>
  <si>
    <t>2.3.</t>
  </si>
  <si>
    <t>2.4.</t>
  </si>
  <si>
    <t>2.5.</t>
  </si>
  <si>
    <t>2.6.</t>
  </si>
  <si>
    <t>3.1.</t>
  </si>
  <si>
    <t>3.2.</t>
  </si>
  <si>
    <t>3.3.</t>
  </si>
  <si>
    <t>3.4.</t>
  </si>
  <si>
    <t>3.5.</t>
  </si>
  <si>
    <t>4.1.</t>
  </si>
  <si>
    <t>4.2.</t>
  </si>
  <si>
    <t>4.3.</t>
  </si>
  <si>
    <t>4.4.</t>
  </si>
  <si>
    <t>4.5.</t>
  </si>
  <si>
    <t>4.6.</t>
  </si>
  <si>
    <t>4.7.</t>
  </si>
  <si>
    <t>4.8.</t>
  </si>
  <si>
    <t>4.9.</t>
  </si>
  <si>
    <t>4.10.</t>
  </si>
  <si>
    <t>4.11.</t>
  </si>
  <si>
    <t>4.12.</t>
  </si>
  <si>
    <t>4.13.</t>
  </si>
  <si>
    <t>4.14.</t>
  </si>
  <si>
    <t>5.1.</t>
  </si>
  <si>
    <t>5.2.</t>
  </si>
  <si>
    <t>7.1.</t>
  </si>
  <si>
    <t>7.2.</t>
  </si>
  <si>
    <t>7.3.</t>
  </si>
  <si>
    <t>7.4.</t>
  </si>
  <si>
    <t>7.6.</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</si>
  <si>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</si>
  <si>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</si>
  <si>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t>
  </si>
  <si>
    <t xml:space="preserve">- право звернення до державних органів, установ та організацій всіх форм власності в межах прав та повноважень власника майнових прав (прав вимоги);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</si>
  <si>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</si>
  <si>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 xml:space="preserve">- права кредитора за майновими правами (правами вимоги),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</si>
  <si>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набути у власність гроші та/або майно на підставах, що пов’язані із здійсненням банком кредитних операцій, укладенням відповідних договорів та фактичною видачею грошових коштів;  </t>
  </si>
  <si>
    <t>- право отримання грошових коштів/відшкодування внаслідок порушення вимог закону при здійсненні господарської діяльності, вчинення кримінальних правопорушень;</t>
  </si>
  <si>
    <t>- інші права, що пов’язані або випливають із майнових прав (прав вимоги).</t>
  </si>
  <si>
    <t>3. Предмет продажу для активу, віднесеного до підгрупи ІІІп, складають наступні майнові права (окремі або в сукупності):</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</si>
  <si>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та\або на інших підставах; </t>
  </si>
  <si>
    <t xml:space="preserve">- право оскаржувати припинення прав вимоги, в тому числі право оскаржувати в судовому порядку припинення (відсутність) прав вимоги; </t>
  </si>
  <si>
    <t xml:space="preserve">- права кредитора за правами вимоги, які виникнуть в майбутньому у разі скасування рішень про їх припинення або зміну; </t>
  </si>
  <si>
    <t>- право отримання грошових коштів/відшкодування за наслідками порушення вимог закону при здійсненні господарської діяльності, вчинення кримінальних правопорушень;</t>
  </si>
  <si>
    <t xml:space="preserve">- право отримання грошових коштів/відшкодування за наслідками зміни або розірвання укладених договорів; </t>
  </si>
  <si>
    <t xml:space="preserve">      - інші права, що пов’язані або випливають із прав вимоги.</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</si>
  <si>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</si>
  <si>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</si>
  <si>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 xml:space="preserve">- права кредитора за правами вимоги, які виникнуть в майбутньому у разі скасування рішень про їх недійсність або зміну; </t>
  </si>
  <si>
    <t>- право отримання грошових коштів/відшкодування за наслідками недійсності/нікчемності укладених договорів;</t>
  </si>
  <si>
    <t xml:space="preserve">      - інші права, що пов’язані або випливають із прав вимоги. </t>
  </si>
  <si>
    <t>АТ «РОДОВІД БАНК»</t>
  </si>
  <si>
    <t>-</t>
  </si>
  <si>
    <t>РАЗОМ:</t>
  </si>
  <si>
    <t>ID угоди в ЕОІС</t>
  </si>
  <si>
    <t>Сума платежів отриманих від боржника за I квартал 2020</t>
  </si>
  <si>
    <t>X</t>
  </si>
  <si>
    <t>№ з/п</t>
  </si>
  <si>
    <t>Сума платежів отриманих від боржника за ІІ квартал 2020</t>
  </si>
  <si>
    <t>Сума платежів отриманих від боржника за IІІ квартал 2020</t>
  </si>
  <si>
    <t>Сума платежів отриманих від боржника за ІV квартал 2020</t>
  </si>
  <si>
    <t>4.15.</t>
  </si>
  <si>
    <t>4.16.</t>
  </si>
  <si>
    <t>4.17.</t>
  </si>
  <si>
    <t>4.18.</t>
  </si>
  <si>
    <t>4.19.</t>
  </si>
  <si>
    <t>баланс</t>
  </si>
  <si>
    <t>авто</t>
  </si>
  <si>
    <t>х</t>
  </si>
  <si>
    <t>Сума платежів отриманих від боржника за І квартал 2021</t>
  </si>
  <si>
    <t>4.20.</t>
  </si>
  <si>
    <t>Сума платежів отриманих від боржника за IІ квартал 2021</t>
  </si>
  <si>
    <t>4.21.</t>
  </si>
  <si>
    <t>1.4.</t>
  </si>
  <si>
    <t>5. Претензійно-судова робота та робота з примусового стягнення заборгованості</t>
  </si>
  <si>
    <t>5.3.</t>
  </si>
  <si>
    <t>5.4.</t>
  </si>
  <si>
    <t>6. Інформація про заставу</t>
  </si>
  <si>
    <t>6.1</t>
  </si>
  <si>
    <t>6.2</t>
  </si>
  <si>
    <t>6.3</t>
  </si>
  <si>
    <t>6.4</t>
  </si>
  <si>
    <t>6.5</t>
  </si>
  <si>
    <t>6.6</t>
  </si>
  <si>
    <t>6.7</t>
  </si>
  <si>
    <t>6.8</t>
  </si>
  <si>
    <t>6.9</t>
  </si>
  <si>
    <t>6.10</t>
  </si>
  <si>
    <t>6.11</t>
  </si>
  <si>
    <t>7. Інша інформація</t>
  </si>
  <si>
    <t>7..5.</t>
  </si>
  <si>
    <t>7.7.</t>
  </si>
  <si>
    <t>7.8.</t>
  </si>
  <si>
    <t>8. Інформація про торги</t>
  </si>
  <si>
    <t>8.1.</t>
  </si>
  <si>
    <t>8.2.</t>
  </si>
  <si>
    <t>8.3.</t>
  </si>
  <si>
    <t>8.4.</t>
  </si>
  <si>
    <t>8..5.</t>
  </si>
  <si>
    <t>споживче кредитування</t>
  </si>
  <si>
    <t>АТО</t>
  </si>
  <si>
    <t>картковий кредит</t>
  </si>
  <si>
    <t>Сума платежів отриманих від боржника за IІІ квартал 2021</t>
  </si>
  <si>
    <t>4.22.</t>
  </si>
  <si>
    <t>x</t>
  </si>
  <si>
    <t>Всього</t>
  </si>
  <si>
    <t>комерційна нерухомість</t>
  </si>
  <si>
    <t>земельні ділянки</t>
  </si>
  <si>
    <t>Крим</t>
  </si>
  <si>
    <r>
      <t>Загальний залишок заборгованості</t>
    </r>
    <r>
      <rPr>
        <sz val="10"/>
        <color rgb="FFFF0000"/>
        <rFont val="Calibri"/>
        <family val="2"/>
        <charset val="204"/>
        <scheme val="minor"/>
      </rPr>
      <t xml:space="preserve"> </t>
    </r>
    <r>
      <rPr>
        <sz val="10"/>
        <rFont val="Calibri"/>
        <family val="2"/>
        <charset val="204"/>
        <scheme val="minor"/>
      </rPr>
      <t xml:space="preserve">, грн </t>
    </r>
  </si>
  <si>
    <t>_36/АК-00018.08.2</t>
  </si>
  <si>
    <t>_36/СЖ-148.08.1</t>
  </si>
  <si>
    <t>_36/СЖ-070.06.1</t>
  </si>
  <si>
    <t>_36/CЗ-108.07.1</t>
  </si>
  <si>
    <t>_15.3/ІЖ-120.06.1</t>
  </si>
  <si>
    <t>_28.4/ІЖ-038.07.1.</t>
  </si>
  <si>
    <t>_15.3/СЖ-192.06.1</t>
  </si>
  <si>
    <t>_36/СЖ-090.06.1</t>
  </si>
  <si>
    <t>_36/IК-051.06.1</t>
  </si>
  <si>
    <t>_197/ІЖ-001.07.2</t>
  </si>
  <si>
    <t>_36/ІЖ-099.07.1</t>
  </si>
  <si>
    <t>_36/ІЖ-143.07.1</t>
  </si>
  <si>
    <t>_36.2/ИЖ-004.08.2</t>
  </si>
  <si>
    <t>_77.2/СЖ-295.07.1</t>
  </si>
  <si>
    <t>_77.2/ІЖ-037.08.1</t>
  </si>
  <si>
    <t>_15.3/ІЗ-027.07.1</t>
  </si>
  <si>
    <t>_15.3/СК-134.06.2</t>
  </si>
  <si>
    <t>_36/СЗ-057.06.1</t>
  </si>
  <si>
    <t>_Д002/СЖ-218.06.1</t>
  </si>
  <si>
    <t>_36/СЖ-091.07.1</t>
  </si>
  <si>
    <t>_28.4/СЖ-039.07.2</t>
  </si>
  <si>
    <t>_45/АА-028.07.2</t>
  </si>
  <si>
    <t>_45/ІЗ-043.07.01</t>
  </si>
  <si>
    <t>_КРМ..VEAVTO-3869/10-2007</t>
  </si>
  <si>
    <t>_15.3/СК-175.06.3</t>
  </si>
  <si>
    <t>_36/СЖ-089.06.1</t>
  </si>
  <si>
    <t>_36.2/СЖ-002.08.2</t>
  </si>
  <si>
    <t>_36/ІЖ-095.07.1</t>
  </si>
  <si>
    <t>_Д002/СЖ-053.08.2</t>
  </si>
  <si>
    <t>_Д006/СК-007.08.1</t>
  </si>
  <si>
    <t>_Д048/ІЖ-082.07.1</t>
  </si>
  <si>
    <t>_Д048/ІК-187.07.1</t>
  </si>
  <si>
    <t>_Д002/АА-007.07.1</t>
  </si>
  <si>
    <t>_Д002/АА-176.08.2</t>
  </si>
  <si>
    <t>_Д002/АА-205.07.2</t>
  </si>
  <si>
    <t>_Д002/ІЖ-377.07.1</t>
  </si>
  <si>
    <t>_Д266/ІЖ-022.07.1</t>
  </si>
  <si>
    <t>_Д266/ІК-024.08.1</t>
  </si>
  <si>
    <t>_Д002/СЖ-158.06.2</t>
  </si>
  <si>
    <t>_Д002/СЖ-102.07.1</t>
  </si>
  <si>
    <t>_47/СЖ-014.08.1</t>
  </si>
  <si>
    <t>_Д002/ІК-127.06.1</t>
  </si>
  <si>
    <t>_Д002/СЖ-453.07.1</t>
  </si>
  <si>
    <t>_Д010/ІЖ-005.06.1</t>
  </si>
  <si>
    <t>_д002/ІЖ-163.06.1</t>
  </si>
  <si>
    <t>_Д017/СЖ-023.08.1</t>
  </si>
  <si>
    <t>_Д266/ІЖ-011.07.1</t>
  </si>
  <si>
    <t>_Д002/СЖ-419.07.2</t>
  </si>
  <si>
    <t>_Д048/ІК-027.08.1</t>
  </si>
  <si>
    <t>_Д048/СЖ-168.07.1</t>
  </si>
  <si>
    <t>_47/ІЖ -038.07.1</t>
  </si>
  <si>
    <t>_Д002/ІЖ-418.07.1</t>
  </si>
  <si>
    <t>_Д048/ІЖ-010.08.1</t>
  </si>
  <si>
    <t>_Д107/СЖ-012.07.1</t>
  </si>
  <si>
    <t>_Д002/СК-159.06.1</t>
  </si>
  <si>
    <t>_Д002/ІЖ-260.07.1</t>
  </si>
  <si>
    <t>_Д002/СЖ-057.08.1</t>
  </si>
  <si>
    <t>_Д002/СЖ-175.06.1</t>
  </si>
  <si>
    <t>_Д002/СЖ-176.06.1</t>
  </si>
  <si>
    <t>_Д002/СЖ-177.06.1</t>
  </si>
  <si>
    <t>_Д582/ІЖ-009.08.1</t>
  </si>
  <si>
    <t>_Д002/ІЗ-185.08.1</t>
  </si>
  <si>
    <t>_Д002/СЖ-106.08.1</t>
  </si>
  <si>
    <t>_47/СЖ-048.07.1</t>
  </si>
  <si>
    <t>_Д002/ІЖ-222.08.1</t>
  </si>
  <si>
    <t>_Д048/СЖ-030.06.1</t>
  </si>
  <si>
    <t>_Ск-048-008340/9-2008</t>
  </si>
  <si>
    <t>_Д002/СК-485.07.1</t>
  </si>
  <si>
    <t>_Д002/СК-127.08.1</t>
  </si>
  <si>
    <t>_Д006/ІК-008.08.1</t>
  </si>
  <si>
    <t>_47/СК-014.07.1</t>
  </si>
  <si>
    <t>_Д002/СД-100.08.2</t>
  </si>
  <si>
    <t>_47/ІЖ-013.08.1</t>
  </si>
  <si>
    <t>_Д010/СЖ-032.07.1</t>
  </si>
  <si>
    <t>_Д006/СЖ-248.06.1</t>
  </si>
  <si>
    <t>_Д583/СЖ-010.08.1</t>
  </si>
  <si>
    <t>_Д002/СЗ-115.08.1</t>
  </si>
  <si>
    <t>_Д002/АА-067.07.2</t>
  </si>
  <si>
    <t>_Д002/СК-109.08.1</t>
  </si>
  <si>
    <t>_47/ІК-050.07.1</t>
  </si>
  <si>
    <t>_Д048/ІК-034.08.1</t>
  </si>
  <si>
    <t>_Д002/СК-091.08.1</t>
  </si>
  <si>
    <t>_Д002/СК-133.08.2</t>
  </si>
  <si>
    <t>_Д002/ІК-096.08.1</t>
  </si>
  <si>
    <t>_Д048/СК-050.08.1</t>
  </si>
  <si>
    <t>_Д002/СЖ-021.08.1</t>
  </si>
  <si>
    <t>_Д048/ІЖ-078.08.1</t>
  </si>
  <si>
    <t>_Д579/ІЖ-003.08.1</t>
  </si>
  <si>
    <t>_Д002/ІК-061.08.1</t>
  </si>
  <si>
    <t>_Д002/ІК-163.08.1</t>
  </si>
  <si>
    <t>_Д002/ІЖ-330.07.1</t>
  </si>
  <si>
    <t>_Д006/ІК-037.08.1</t>
  </si>
  <si>
    <t>_Д048/ІЖ-012.08.1</t>
  </si>
  <si>
    <t>_Д048/ІЖ-046.08.1</t>
  </si>
  <si>
    <t>_Д048/ІЖ-133.07.1</t>
  </si>
  <si>
    <t>_Д013/СЖ-030.06.1</t>
  </si>
  <si>
    <t>_Д048/ІЖ-073.08.1</t>
  </si>
  <si>
    <t>_Д002/ІЖ-001.08.1</t>
  </si>
  <si>
    <t>_Д048/СЖ-069.07.1</t>
  </si>
  <si>
    <t>_47/СЖ-135.07.1</t>
  </si>
  <si>
    <t>_Д098/СЖ-002.08.1</t>
  </si>
  <si>
    <t>_Д002/СК-190.08.1</t>
  </si>
  <si>
    <t>_Д002/СЖ-192.08.1</t>
  </si>
  <si>
    <t>_47/СЖ-008.07.1</t>
  </si>
  <si>
    <t>_PP.KRAV.002/228168/12-2006</t>
  </si>
  <si>
    <t>_Д266/СК-026.07.1</t>
  </si>
  <si>
    <t>_Д002/СК-170.08.1</t>
  </si>
  <si>
    <t>_Д013/СЖ-022.06.1</t>
  </si>
  <si>
    <t>_Д266/СЖ-001.08.1</t>
  </si>
  <si>
    <t>_Д266/АК-031.08.2</t>
  </si>
  <si>
    <t>_Д266/СК-015.08.1</t>
  </si>
  <si>
    <t>_Д002/ІК-164.08.1</t>
  </si>
  <si>
    <t>_Д002/СЖ-208.08.1</t>
  </si>
  <si>
    <t>_Д048/СЖ-191.07.1</t>
  </si>
  <si>
    <t>_2005-231</t>
  </si>
  <si>
    <t>_Д098/СК-047.08.1</t>
  </si>
  <si>
    <t>_Д583/СЖ-011.08.1</t>
  </si>
  <si>
    <t>_Д013/ІЖ-047.06.1</t>
  </si>
  <si>
    <t>_Д010/ІЖ-012.06.1</t>
  </si>
  <si>
    <t>_Д002/ІЖ-066.08.1</t>
  </si>
  <si>
    <t>_Д098/СЖ-229.07.1</t>
  </si>
  <si>
    <t>_Д002/СЖ-035.07.1</t>
  </si>
  <si>
    <t>_Д048/ІЖ-197.07.1</t>
  </si>
  <si>
    <t>_Д002/ІЖ-287.07.1</t>
  </si>
  <si>
    <t>_Д002/СК-003.08.1</t>
  </si>
  <si>
    <t>_Д002/ІК-488.07.1</t>
  </si>
  <si>
    <t>_Д012/СЖ-034.06.1</t>
  </si>
  <si>
    <t>_Д017/АА-002.06.1</t>
  </si>
  <si>
    <t>_Д002/СК-042.08.2</t>
  </si>
  <si>
    <t>_Д048/ІК-004.08.1</t>
  </si>
  <si>
    <t>_Д002/СК-084.06.1</t>
  </si>
  <si>
    <t>_Д002/СЖ-129.07.1</t>
  </si>
  <si>
    <t>_Д002/СК-340.07.1</t>
  </si>
  <si>
    <t>_47/СЖ-025.07.1</t>
  </si>
  <si>
    <t>_Д582/СЖ-005.08.1</t>
  </si>
  <si>
    <t>_Д006/ІЖ-234.06.1</t>
  </si>
  <si>
    <t>_Д002/ІЖ-130.08.1</t>
  </si>
  <si>
    <t>_34.2/СЖ-025.07.1</t>
  </si>
  <si>
    <t>_34.2/ІЖ-008.07.1</t>
  </si>
  <si>
    <t>_34.2/ІЖ-003.07.1</t>
  </si>
  <si>
    <t>_34/ІЖ-003.08.1</t>
  </si>
  <si>
    <t>_35/ІЖ-278.08.1</t>
  </si>
  <si>
    <t>_34/CЖ-007.08.1</t>
  </si>
  <si>
    <t>_54/ІЖ-003.08.1</t>
  </si>
  <si>
    <t>_75.1/ІЖ-002.06.1</t>
  </si>
  <si>
    <t>_34.12/СЖ-003.08.2</t>
  </si>
  <si>
    <t>_148/ІЖ-007.07.1</t>
  </si>
  <si>
    <t>_34.2/ІЖ-014.07.1</t>
  </si>
  <si>
    <t>_34.12/ІЖ-001.08.1</t>
  </si>
  <si>
    <t>_34.2/СЖ-029.07.2</t>
  </si>
  <si>
    <t>_34/СЖ-001.08.1</t>
  </si>
  <si>
    <t>_34.12/ІЖ-002.08.1</t>
  </si>
  <si>
    <t>_35/ІЖ-302.08.01</t>
  </si>
  <si>
    <t>_КРМ.7.VCRC-60/12-2007</t>
  </si>
  <si>
    <t>_34/ІК-001.08.1</t>
  </si>
  <si>
    <t>_34/СЖ-006.08.2</t>
  </si>
  <si>
    <t>_34/СЖ-007.08.2</t>
  </si>
  <si>
    <t>_34/СЖ-003.08.2</t>
  </si>
  <si>
    <t>_35/СЖ-295.08.1</t>
  </si>
  <si>
    <t>_34/СЖ-006.08.1</t>
  </si>
  <si>
    <t>_34.9-37.2/СЖ-001.08.1</t>
  </si>
  <si>
    <t>_34.2/СЖ-002.07.2</t>
  </si>
  <si>
    <t>_34.2/СК-009.07.2</t>
  </si>
  <si>
    <t>_35.1/ІЗ-273.08.1</t>
  </si>
  <si>
    <t>_34.2/СЖ-005.07.1</t>
  </si>
  <si>
    <t>_34.2/ІЖ-005.06.1</t>
  </si>
  <si>
    <t>_45.1/CЖ-003.08.1</t>
  </si>
  <si>
    <t>_Д002/ІК-029.08.1</t>
  </si>
  <si>
    <t>_Д002/ІК-440.07.1</t>
  </si>
  <si>
    <t>_Д002/АК-044.08.2</t>
  </si>
  <si>
    <t>_Д002/ІЖ-080.08.1</t>
  </si>
  <si>
    <t>_Д002/ІЖ-126.08.1</t>
  </si>
  <si>
    <t>_Д013/МЖ-013.08.1</t>
  </si>
  <si>
    <t>_Д013/МІ-008.08.1</t>
  </si>
  <si>
    <t>_34.5/СЖ-001.07.2</t>
  </si>
  <si>
    <t>_Д002/СЖ-368.07.1</t>
  </si>
  <si>
    <t>_35.1/СІ-191.07.1</t>
  </si>
  <si>
    <t>_34.2/ІЖ-015.07.1</t>
  </si>
  <si>
    <t>_34.3/АА-00009.08.2</t>
  </si>
  <si>
    <t>_Д002/СЖ-205.06.1</t>
  </si>
  <si>
    <t>_PP.AMSTOR.002/175008/07-2006</t>
  </si>
  <si>
    <t>_Д006/СЗ-124.07.1</t>
  </si>
  <si>
    <t>_Д150/АК-080.07.2</t>
  </si>
  <si>
    <t>_Д048/МЖ-042.08.1</t>
  </si>
  <si>
    <t>_Д002/СЖ-242.07.1</t>
  </si>
  <si>
    <t>_Д048/АК-054.08.2</t>
  </si>
  <si>
    <t>_Д048/ІЖ-158.07.1</t>
  </si>
  <si>
    <t>_Д002/СЖ-316.07.1</t>
  </si>
  <si>
    <t>_Д002/ІЖ-445.07.1</t>
  </si>
  <si>
    <t>_47/СЖ-017.07.1</t>
  </si>
  <si>
    <t>_47/СЖ-106.07.1</t>
  </si>
  <si>
    <t>_Д010/МЖ-016.07.1</t>
  </si>
  <si>
    <t>_Д006/СЖ-218.06.1</t>
  </si>
  <si>
    <t>_Д012/СК-006.08.1</t>
  </si>
  <si>
    <t>_34.6/АК-00003.08.2</t>
  </si>
  <si>
    <t>_34.6/СЖ-002.08.1</t>
  </si>
  <si>
    <t>_Д048/ІЖ-151.07.1</t>
  </si>
  <si>
    <t>_Д002/АК-128.07.2</t>
  </si>
  <si>
    <t>_Д002/ІЖ-279.07.1</t>
  </si>
  <si>
    <t>_Д002/СЖ-383.07.2</t>
  </si>
  <si>
    <t>_Д002/СК-462.07.2</t>
  </si>
  <si>
    <t>_45/СК-022.07.3</t>
  </si>
  <si>
    <t>_Д266/ІК-020.07.1</t>
  </si>
  <si>
    <t>_47/СЖ-016.07.1</t>
  </si>
  <si>
    <t>_2005-141</t>
  </si>
  <si>
    <t>_Д002/ІЖ-470.07.1</t>
  </si>
  <si>
    <t>_Д002/ІК-013.08.1</t>
  </si>
  <si>
    <t>_Д002/ІЖ-050.08.1</t>
  </si>
  <si>
    <t>_Д002/ІЖ-086.08.1</t>
  </si>
  <si>
    <t>_Д002/ІЖ-059.08.1</t>
  </si>
  <si>
    <t>5857753
5856449</t>
  </si>
  <si>
    <t>_77.2/СЗ-436.07.2</t>
  </si>
  <si>
    <t>_77.2/СЖ-303.07.1</t>
  </si>
  <si>
    <t>_102/ІЖ-002.07.1</t>
  </si>
  <si>
    <t>_37.3/ІЖ-006.08.1</t>
  </si>
  <si>
    <t>_37.3/АА-138.07.2</t>
  </si>
  <si>
    <t>_37.3/ІЖ-002.07.1</t>
  </si>
  <si>
    <t>_77.2/ІЖ-367.07.1</t>
  </si>
  <si>
    <t>_86/СЖ-004.08.2</t>
  </si>
  <si>
    <t>_15.3/ІЖ-216.07.1</t>
  </si>
  <si>
    <t>_15.3/ІК-229.07.1</t>
  </si>
  <si>
    <t>5784113
5856303</t>
  </si>
  <si>
    <t>_15.3/СК-227.07.2</t>
  </si>
  <si>
    <t>_77.2/СК-011.08.2</t>
  </si>
  <si>
    <t>_38.3/ІЗ-026.08.1</t>
  </si>
  <si>
    <t>_77.2/ІЖ-264.07.1</t>
  </si>
  <si>
    <t>_77.2/СЗ-410.07.3</t>
  </si>
  <si>
    <t>_77.2/СЗ-334.07.2</t>
  </si>
  <si>
    <t>_77.2/СЗ-352.07.2</t>
  </si>
  <si>
    <t>_15.3/ІЗ-064.07.1</t>
  </si>
  <si>
    <t>_77.2/СЗ-056.08.2</t>
  </si>
  <si>
    <t>_77.2/СЗ-312.07.2</t>
  </si>
  <si>
    <t>_77.2/СЗ-022.08.2</t>
  </si>
  <si>
    <t>_77.2/СЗ-381.07.2</t>
  </si>
  <si>
    <t>_15.3/СЗ-119.07.2</t>
  </si>
  <si>
    <t>77.2/СЗ-070.08.2</t>
  </si>
  <si>
    <t>30.09.2009</t>
  </si>
  <si>
    <t>15.3/СЖ-245.06.2</t>
  </si>
  <si>
    <t>77.2/СЗ-024.08.2</t>
  </si>
  <si>
    <t>77.2/СЗ-025.08.2</t>
  </si>
  <si>
    <t>77.2/СЗ-076.08.2</t>
  </si>
  <si>
    <t>5807010
5821346</t>
  </si>
  <si>
    <t>5791269
5821530</t>
  </si>
  <si>
    <t>невідновлювальна кредитна лінія</t>
  </si>
  <si>
    <t>на купівлю автомобіля та сплату страхових платежів</t>
  </si>
  <si>
    <t>АР Крим</t>
  </si>
  <si>
    <t>кредит</t>
  </si>
  <si>
    <t>на споживчі цілі (покращення житлових умов)</t>
  </si>
  <si>
    <t>на споживчі цілі</t>
  </si>
  <si>
    <t>на купівлю житлового будинку та земельної ділянки</t>
  </si>
  <si>
    <t>так/ні*</t>
  </si>
  <si>
    <t>на купівлю квартири</t>
  </si>
  <si>
    <t>Київська</t>
  </si>
  <si>
    <t>на купівлю нежитлових приміщень</t>
  </si>
  <si>
    <t>на купівлю садового будинку та земельної ділянки</t>
  </si>
  <si>
    <t>на оплату частини вартості об'єкту інвестування</t>
  </si>
  <si>
    <t>на купівлю земельних ділянок</t>
  </si>
  <si>
    <t xml:space="preserve">відновлювальна кредитна лінія </t>
  </si>
  <si>
    <t>Донецька</t>
  </si>
  <si>
    <t xml:space="preserve">Відновлювальна кредитна лінія </t>
  </si>
  <si>
    <t>На споживчі цілі</t>
  </si>
  <si>
    <t>відновлювальна кредитна лінія</t>
  </si>
  <si>
    <t>Луганська</t>
  </si>
  <si>
    <t>на купівлю земельної ділянки</t>
  </si>
  <si>
    <t>кредитна лінія</t>
  </si>
  <si>
    <t>для здійснення розрахунків за операціями з використанням ПК</t>
  </si>
  <si>
    <t>мультивалютна не відновлювальна кредитна лінія-згідно останніх змін</t>
  </si>
  <si>
    <t>на купівлю будинку та земельної ділянки</t>
  </si>
  <si>
    <t>на купівлю вбудованого приміщення</t>
  </si>
  <si>
    <t>на оплату вартості автомобіля</t>
  </si>
  <si>
    <t>на купівлю будинку</t>
  </si>
  <si>
    <t>на купівлю нерухомості</t>
  </si>
  <si>
    <t>на купівлю жилого будинку з надвірними спорудами</t>
  </si>
  <si>
    <t>на споживчі цілі (на поліпшення житлових умов квартири, яка є предметом іпотеки)</t>
  </si>
  <si>
    <t>іпотечний кредит</t>
  </si>
  <si>
    <t>на придбання квартири</t>
  </si>
  <si>
    <t>поточні потреби</t>
  </si>
  <si>
    <t>на купівлю нежилого приміщення</t>
  </si>
  <si>
    <t xml:space="preserve">невідновлювальна кредитна лінія-згідно останніх змін </t>
  </si>
  <si>
    <t>на купівлю житлового будинку з надвірними спорудами</t>
  </si>
  <si>
    <t>купівлю автомобіля та сплату страхових платежів</t>
  </si>
  <si>
    <t>на купівлю вбудовано-прибудованого нежитлового приміщення</t>
  </si>
  <si>
    <t>на купівлю комплексу</t>
  </si>
  <si>
    <t>на купівлю та реконструкцію нежитлової нерухомості</t>
  </si>
  <si>
    <t>м.Донецьк</t>
  </si>
  <si>
    <t>на придбання будинку</t>
  </si>
  <si>
    <t>м.Горлівка</t>
  </si>
  <si>
    <t>на купівлю нежитлової нерухомості</t>
  </si>
  <si>
    <t>на купівлю нежитлової будівлі</t>
  </si>
  <si>
    <t>м.Маріуполь</t>
  </si>
  <si>
    <t>не заміжня</t>
  </si>
  <si>
    <t>на поточні потреби</t>
  </si>
  <si>
    <t>м.Димитров</t>
  </si>
  <si>
    <t>на купівлю нежитлового приміщення</t>
  </si>
  <si>
    <t>відновлювальна кредитна лінія -згідно останніх змін</t>
  </si>
  <si>
    <t>м.Дружківка</t>
  </si>
  <si>
    <t>на купівлю житлового будинку з надвірними спорудами та земельної ділянки</t>
  </si>
  <si>
    <t>м.Костянтинівка</t>
  </si>
  <si>
    <t>на купівлю будівлі центральної контори</t>
  </si>
  <si>
    <t>м.Запоріжжя</t>
  </si>
  <si>
    <t>копія</t>
  </si>
  <si>
    <t>на купівлю жилого будинку з надвірними спорудами та земельної ділянки</t>
  </si>
  <si>
    <t>неодружена</t>
  </si>
  <si>
    <t>м.Дніпропетровськ</t>
  </si>
  <si>
    <t>купівля житлового будинку з вбудованим магазином та кафе, господарськими спорудами із земельною ділянкою</t>
  </si>
  <si>
    <t>м.Полтава</t>
  </si>
  <si>
    <t>м.Харків</t>
  </si>
  <si>
    <t>холост</t>
  </si>
  <si>
    <t>придбання житлової нерухомості</t>
  </si>
  <si>
    <t>м.Нікополь</t>
  </si>
  <si>
    <t>на придбання житлової нерухомості, а саме:будинку</t>
  </si>
  <si>
    <t>на момент укладання договору в шлюбі не перебував</t>
  </si>
  <si>
    <t>не одружена</t>
  </si>
  <si>
    <t>єдиний з кредитним</t>
  </si>
  <si>
    <t xml:space="preserve">оплата частини вартості об’єкту інвестування </t>
  </si>
  <si>
    <t>на момент укладання кредитного договору в шлюбі не перебувала</t>
  </si>
  <si>
    <t>споживчі цілі</t>
  </si>
  <si>
    <t>невідновлювальна кредитна лінія - згідно останніх змін</t>
  </si>
  <si>
    <t>м.Бердянськ</t>
  </si>
  <si>
    <t>невідновлювальна кредитна лінія-зг.останніх змін</t>
  </si>
  <si>
    <t>неодружений</t>
  </si>
  <si>
    <t>на момент укладання кредитного договору в шлюбі не перебував</t>
  </si>
  <si>
    <t>на купівлю 2-х земельних ділянок</t>
  </si>
  <si>
    <t>Дніпропетровськ</t>
  </si>
  <si>
    <t>не одружений</t>
  </si>
  <si>
    <t xml:space="preserve">на купівлю житлового будинку </t>
  </si>
  <si>
    <t>м.Луганськ</t>
  </si>
  <si>
    <t>на купівлю прибудованої будівлі міні-пекарні</t>
  </si>
  <si>
    <t xml:space="preserve">на купівлю квартири </t>
  </si>
  <si>
    <t>на купівлю квартири та покращення житлових умов</t>
  </si>
  <si>
    <t>кредити(транші)</t>
  </si>
  <si>
    <t xml:space="preserve"> кредитна лінія</t>
  </si>
  <si>
    <t>на купівлю будинку з надвірними будівлями та земельної ділянки</t>
  </si>
  <si>
    <t>не відновлювальна кредитна лінія</t>
  </si>
  <si>
    <t>ні (єдиний з кредитним)</t>
  </si>
  <si>
    <t>оплату вартості автомобіля</t>
  </si>
  <si>
    <t>кредити (транші)</t>
  </si>
  <si>
    <t>м.Мар'їнка</t>
  </si>
  <si>
    <t>на купівлю автомобіля та сплату стахових платежів</t>
  </si>
  <si>
    <t>м.Мелітополь</t>
  </si>
  <si>
    <t>невідновлювальна кредитна лінія- згідно останніх змін</t>
  </si>
  <si>
    <t>на купівлю житлового будинку</t>
  </si>
  <si>
    <t>невідновлювальна траншева кредитна лінія</t>
  </si>
  <si>
    <t>1 500 000.00 дол.США;
 9 323 882,98 грн.</t>
  </si>
  <si>
    <t>16,5% (840) 
20,0% (980)</t>
  </si>
  <si>
    <t>м.Київ</t>
  </si>
  <si>
    <t>м.Славутич</t>
  </si>
  <si>
    <t>м.Біла Церква</t>
  </si>
  <si>
    <t>на купівлю нежилих приміщень</t>
  </si>
  <si>
    <t>кредит (транші) - згідно останніх змін</t>
  </si>
  <si>
    <t>на купівлю нежилого приміщення та інші споживчі цілі -згідно останніх змін</t>
  </si>
  <si>
    <t xml:space="preserve">невідновлювальна кредитна лінія </t>
  </si>
  <si>
    <t xml:space="preserve">на споживчі цілі </t>
  </si>
  <si>
    <t>на купівлю чотирьох земельних ділянок</t>
  </si>
  <si>
    <t xml:space="preserve">на купівлю житлового будинку з надвірними спорудами та земельної ділянки </t>
  </si>
  <si>
    <t xml:space="preserve"> відновлювальна кредитна лінія</t>
  </si>
  <si>
    <t>на купівлю двох земельних ділянок</t>
  </si>
  <si>
    <t>17%</t>
  </si>
  <si>
    <t>0%</t>
  </si>
  <si>
    <t>Кредити (транші)</t>
  </si>
  <si>
    <t>на дату підписання договору не одружений</t>
  </si>
  <si>
    <t>03.09.2009</t>
  </si>
  <si>
    <t xml:space="preserve"> 10.04.2021</t>
  </si>
  <si>
    <t>2, 4</t>
  </si>
  <si>
    <t>15.03.2025</t>
  </si>
  <si>
    <t>2,3,4</t>
  </si>
  <si>
    <t>13.02.2012</t>
  </si>
  <si>
    <t>36/АК-00018.08.2-3 від 10.07.2008р.</t>
  </si>
  <si>
    <t>№б/н від 10.04.2008р.реєстровий №409</t>
  </si>
  <si>
    <t>іпотека</t>
  </si>
  <si>
    <t>житлова нерухомість (квартира)</t>
  </si>
  <si>
    <t>Договір іпотеки від 11.10.2006р.реєстровий №5923</t>
  </si>
  <si>
    <t>житлова нерухомість (домоволодіння та земельна ділянка)</t>
  </si>
  <si>
    <t>№б/н від 29.03.2007р. реєстровий №275</t>
  </si>
  <si>
    <t>земельна ділянка</t>
  </si>
  <si>
    <t>реєстровий №3185 від 18.10.2006р.;
реєстровий №3187 від 18.10.2006р.</t>
  </si>
  <si>
    <t>№б/н від 20.06.2007р. реєстровий №1097</t>
  </si>
  <si>
    <t>№б/н від 01.12.2006р.реєстровий №1250;
№б/н від 01.12.2006р.реєстровий №1248</t>
  </si>
  <si>
    <t>18.07.2009; 15.11.2013</t>
  </si>
  <si>
    <t>№б/н від 27.12.2006р., реєстровий №2949</t>
  </si>
  <si>
    <t>Договір іпотеки від 31.08.2006р.реєстровий №9945</t>
  </si>
  <si>
    <t>комерційна нерухомість (Нерух. складського призначення)</t>
  </si>
  <si>
    <t>№б/н від 26.04.2007р.реєстровий №1173</t>
  </si>
  <si>
    <t xml:space="preserve"> від 22.03.2007р., реєстровий №240</t>
  </si>
  <si>
    <t>Договір іпотеки б/н від 26.12.2007р.</t>
  </si>
  <si>
    <t>від 02.04.2008 реєстровий №1426</t>
  </si>
  <si>
    <t>б/н від 16.08.2007р., реєстровий №1463</t>
  </si>
  <si>
    <t>реєстровий №734 від 21.02.2008р.</t>
  </si>
  <si>
    <t>№б/н від 08.02.2007р. реєстровий №443
№б/н від 08.02.2007р. реєстровий №445
№б/н від 08.02.2007р. реєстровий №435
№б/н від 08.02.2007р. реєстровий №441
№б/н від 08.02.2007р. реєстровий №439
№б/н від 08.02.2007р. реєстровий №437
№б/н від 08.02.2007р. реєстровий №433</t>
  </si>
  <si>
    <t>№б/н від 01.11.2006р. реєстровий №1053</t>
  </si>
  <si>
    <t>№б/н від 04.09.2006р., реєстровий №10059</t>
  </si>
  <si>
    <t>Д002/СЖ-218.06.1 від 29.12.2006р.</t>
  </si>
  <si>
    <t xml:space="preserve"> від 23.01.2007р., реєстровий №157</t>
  </si>
  <si>
    <t>№б/н від 16.06.2007р. реєстровий №1082</t>
  </si>
  <si>
    <t>Житлова нерухомість (квартира)</t>
  </si>
  <si>
    <t>45/АА-028.07.2 від 26.07.2007р.</t>
  </si>
  <si>
    <t>№б/н від 29.11.2007р. реєстровий №4986;
№45/ІЗ-043/1.07.1 від 27.11.2007р.</t>
  </si>
  <si>
    <t>земельна ділянка; устаткування</t>
  </si>
  <si>
    <t>21.02.2013; 07.09.2011</t>
  </si>
  <si>
    <t>24.11.2012;
29.11.2013</t>
  </si>
  <si>
    <t>беззаставний</t>
  </si>
  <si>
    <t>№б/н від 22.11.2006р., реєстровий №1171</t>
  </si>
  <si>
    <t>№б/н від 22.12.2006р. реєстровий №16542</t>
  </si>
  <si>
    <t>№б/н від 04.02.2008р.реєстровий №384</t>
  </si>
  <si>
    <t>Договір іпотеки від 14.02.2007р.</t>
  </si>
  <si>
    <t>Д002/СЖ-053/1.08.2 від 25.02.2008р.</t>
  </si>
  <si>
    <t>Житлова нерух., квартира</t>
  </si>
  <si>
    <t>Д006/СК-007/1.08.1 від 28.01.2008р.</t>
  </si>
  <si>
    <t>нежиле приміщення</t>
  </si>
  <si>
    <t>№Д048/ІЖ-082/1.07.1 від 17.04.2007 (реєстровий №2284)</t>
  </si>
  <si>
    <t>квартира</t>
  </si>
  <si>
    <t>№Д048/ІК-187/1.07.1 від 03.12.2007 (реєстровий №4642)</t>
  </si>
  <si>
    <t>нежитлова нерухомість</t>
  </si>
  <si>
    <t>Д002/АА-007/1.07.1 від 15.01.2007р.</t>
  </si>
  <si>
    <t>автотранспорт</t>
  </si>
  <si>
    <t>Д002/АА-176/1.08.2 від 29.05.2008р.</t>
  </si>
  <si>
    <t>Д002/АА-205/1.07.2 від 21.05.2007р.</t>
  </si>
  <si>
    <t>Д002/ІЖ-377/1.07.1 від 26.09.2007р.</t>
  </si>
  <si>
    <t>Д266/ІЖ-022/1.07.1 від 26.11.2007р.</t>
  </si>
  <si>
    <t>Д266/ІК-024/1.08.1 від 06.05.2008р.</t>
  </si>
  <si>
    <t>Нежитлова нерухомість (магазин)</t>
  </si>
  <si>
    <t>№Д002/СЖ-158/1.06.2 від 01.11.2006</t>
  </si>
  <si>
    <t>Д002/СЖ-102/1.07.1 від 03.04.2007р.</t>
  </si>
  <si>
    <t>47/СЖ-014.08.1 від 12.05.2008р.</t>
  </si>
  <si>
    <t>Житлова нерух., домоволодіння та земельна ділянка</t>
  </si>
  <si>
    <t>Д002/ІК-127.06.1 від 12.10.2006р.</t>
  </si>
  <si>
    <t>Нерух. комерційного призначення</t>
  </si>
  <si>
    <t>Д002/СЖ-453/1.07.1 від 10.12.2007р.</t>
  </si>
  <si>
    <t>Д010/ІЖ-005/1.06.1 від 02.08.2006р.;
Д010/IЖ-005/2.06.1 від 02.08.2006р.</t>
  </si>
  <si>
    <t xml:space="preserve">квартира, майнові права </t>
  </si>
  <si>
    <t>Д002/ІЖ-163/1.06.1 від 08.11.2006р.</t>
  </si>
  <si>
    <t>Д017/СЖ-023/1.08.1 від 24.03.2008р.</t>
  </si>
  <si>
    <t>житловий будинок з земельною ділянкою</t>
  </si>
  <si>
    <t>Д266/ІЖ-011/1.07.1 від 04.10.2007р.</t>
  </si>
  <si>
    <t>Д002/СЖ-419/1.07.2 від 13.11.2007р.</t>
  </si>
  <si>
    <t>Д048/ІК-027/1.08.1 від 18.03.2008р.</t>
  </si>
  <si>
    <t>Нежитлова нерухомість</t>
  </si>
  <si>
    <t>Д048/СЖ-168/1.07.1 від 09.10.2007р.</t>
  </si>
  <si>
    <t>№б/н від 24.05.2007р. реєстровий №1400</t>
  </si>
  <si>
    <t>Житлова нерух., домоволодіння</t>
  </si>
  <si>
    <t>Д002/ІЖ-418/1.07.1 від 13.11.2007р.</t>
  </si>
  <si>
    <t>домоволодіння</t>
  </si>
  <si>
    <t xml:space="preserve">№Д048/ІЖ-010/1.08.1 від 01.02.2008р. </t>
  </si>
  <si>
    <t xml:space="preserve">№Д107/СЖ-012/1.07.1 від 11.06.2007р. </t>
  </si>
  <si>
    <t>Д002/СК-159/1.06.1 від 01.11.2006р.</t>
  </si>
  <si>
    <t>нежитлове приміщення</t>
  </si>
  <si>
    <t>№Д002/ІЖ-260/1.07.1 від 27.06.2007р. реєстровий №1207</t>
  </si>
  <si>
    <t>Житлова нерух., домоволодіння,земельна ділянка</t>
  </si>
  <si>
    <t>Д002/СЖ-057/1.08.1 від 27.02.2008р.</t>
  </si>
  <si>
    <t>Д002/СЖ-175/1.06.1 від 27.11.2006р.</t>
  </si>
  <si>
    <t>Д002/СЖ-176/1.06.1 від 28.11.2006р.</t>
  </si>
  <si>
    <t>Д002/СЖ-177/1.06.1 від 28.11.2006р.</t>
  </si>
  <si>
    <t xml:space="preserve">№Д582/ІЖ-009/1.08.1 від 04.03.2008р. </t>
  </si>
  <si>
    <t>Д002/ІЗ-185/1.08.1 від 09.06.2008р.</t>
  </si>
  <si>
    <t>Земельні ділянки</t>
  </si>
  <si>
    <t>Д002/СЖ-106/1.08.1 від 31.03.2008р.</t>
  </si>
  <si>
    <t xml:space="preserve">№47/СЖ-048.07.1 і від 07.06.2007р. </t>
  </si>
  <si>
    <t>Д002/ІЖ-222/1.08.1 від 24.07.2008р.</t>
  </si>
  <si>
    <t>Квартира</t>
  </si>
  <si>
    <t>Д048/СЖ-030/1.06.1 від 27.07.2006р.</t>
  </si>
  <si>
    <t>З-048-008340/9-2008 від 09.09.2008р.</t>
  </si>
  <si>
    <t>майнові права</t>
  </si>
  <si>
    <t>застава за масовими кредитами (неліквідна)</t>
  </si>
  <si>
    <t>Д002/СК-485/1.07.01 від 27.12.2007р.</t>
  </si>
  <si>
    <t>Нерух. комерційного призначення та земельна ділянка</t>
  </si>
  <si>
    <t>Д002/СК-127/1.08.1 від 23.04.2008р.</t>
  </si>
  <si>
    <t xml:space="preserve">Нерух. комерційного призначення та земельна ділянка </t>
  </si>
  <si>
    <t>Д006/ІК-008/1.08.1 від 30.01.2008р.</t>
  </si>
  <si>
    <t>7/СК-014.07.1 і від 22.03.2007р.</t>
  </si>
  <si>
    <t>Нерух. складського призначення</t>
  </si>
  <si>
    <t>Д002/СД-100/1.08.2 від 26.03.2008р.
Д002/СК-100/2.08.2 від 07.07.2008р.</t>
  </si>
  <si>
    <t>№б/н від 30.04.2008р. рестровий №941</t>
  </si>
  <si>
    <t>Д010/СЖ-032/1.07.1 від 19.12.2007р.</t>
  </si>
  <si>
    <t>Д006/СЖ-248/1.06.1 від 04.11.2006р.</t>
  </si>
  <si>
    <t>Д583/СЖ-010/1.08.1 від 18.07.2008р</t>
  </si>
  <si>
    <t>Д002/СЗ-115/1.08.1 від 04.04.2008р.</t>
  </si>
  <si>
    <t>Земельна ділянка</t>
  </si>
  <si>
    <t>№Д002/АА-067/1.07.2 від 16.03.2007р.</t>
  </si>
  <si>
    <t>Легковий автомобіль</t>
  </si>
  <si>
    <t>Д002/СК-109/1.08.1 від 07.04.2008р.;
Д002/СК-109/2.08.1 від 07.04.2008р.</t>
  </si>
  <si>
    <t>нежитлове приміщення; квартира; домоволодіння з земельною ділянкою</t>
  </si>
  <si>
    <t>30.11.2009;
 29.08.2013;
 07.02.2013</t>
  </si>
  <si>
    <t>05.02.2013; 
31.01.2013</t>
  </si>
  <si>
    <t>договір іпотеки, б/н, 12.06.2007</t>
  </si>
  <si>
    <t>Д048/ІК-034/1.08.1 від 03.04.2008р.
Д048/ІК-034/2.08.1 від 03.04.2008р.</t>
  </si>
  <si>
    <t>Нерух. виробничого призначення, квартира</t>
  </si>
  <si>
    <t>Д002/СК-091/1.08.1 від 25.03.2008р.
Д002/СК-091/2.08.1 від 25.03.2008р.</t>
  </si>
  <si>
    <t>Д002/СК-133/1.08.02 від 15.04.2008р.</t>
  </si>
  <si>
    <t>Д002/ІК-096/1.08.1 від 25.03.2008р.</t>
  </si>
  <si>
    <t>Д048/СК-050/1.08.1 від 06.05.2008р.</t>
  </si>
  <si>
    <t>Нерух. виробничого призначення, земельна ділянка</t>
  </si>
  <si>
    <t>Д002/СЖ-021/1.08.1 від 31.01.2008р.</t>
  </si>
  <si>
    <t>Нерухоме майно, що належить до житлового фонду (будинки)</t>
  </si>
  <si>
    <t>Д048/ІЖ-078/1.08.1 від 14.07.2008р.</t>
  </si>
  <si>
    <t>Нерухоме майно, що належіть до житлового фонду (будинки)</t>
  </si>
  <si>
    <t>Д579/ІЖ-003/1.08.1. від 06.03.2008р.</t>
  </si>
  <si>
    <t>Д002/ІК-061/1.08.1 від 28.02.2008</t>
  </si>
  <si>
    <t>Д002/ІК-163/1.08.1 від 15.05.2008р.</t>
  </si>
  <si>
    <t>Нерух. виробничого призначення</t>
  </si>
  <si>
    <t>Д002/ІЖ-330/1.07.1 від 10.08.2007р.</t>
  </si>
  <si>
    <t>Д006/ІК-037/1.08.1 від 20.03.2008</t>
  </si>
  <si>
    <t>Нерух. комерційного призначення (кафе)</t>
  </si>
  <si>
    <t>Д048/ІЖ-012/1.08.1 від 11.02.2008р.</t>
  </si>
  <si>
    <t>Д048/ІЖ-046/1.08.1 від 29.04.2008р.</t>
  </si>
  <si>
    <t>Д048/ІЖ-133/1.07.1 від 03.08.2007р.</t>
  </si>
  <si>
    <t>житловий будинок</t>
  </si>
  <si>
    <t>Д013/СЖ-030/1.06.1 від 29.08.2006р.</t>
  </si>
  <si>
    <t>Д048/ІЖ-073/1.08.1 від 04.07.2008р.</t>
  </si>
  <si>
    <t>Д002/ІЖ-001/1.08.1 від 04.01.2008р.</t>
  </si>
  <si>
    <t>Д048/СЖ-069/1.07.1 від 26.03.2007р.</t>
  </si>
  <si>
    <t>№б/н від 21.12.2007р. реєстровий №2270</t>
  </si>
  <si>
    <t>Д098/СЖ-002/1.08.1 від 11.01.2008р.</t>
  </si>
  <si>
    <t>Д002/СК-190/1.08.1 від 17.06.2008р.</t>
  </si>
  <si>
    <t>Д002/СЖ-192/1.08.1 від 26.06.2008р.</t>
  </si>
  <si>
    <t>домоволодіння; земельна ділянка</t>
  </si>
  <si>
    <t>47/СЖ-008.07.1 і від 09.02.2007р.</t>
  </si>
  <si>
    <t>Д266/СК-026/1.07.1 від 24.12.2007р.</t>
  </si>
  <si>
    <t>Д002/СК-170/1.08.1 від 22.05.2008р.</t>
  </si>
  <si>
    <t>Д013/СЖ-022/1.06.1 від 10.07.2006р.</t>
  </si>
  <si>
    <t>Д266/СЖ-001/1.08.1 від 15.01.2008р.</t>
  </si>
  <si>
    <t>Д266/АК-031/1.08.2 від 23.06.2008р.</t>
  </si>
  <si>
    <t>автомобіль</t>
  </si>
  <si>
    <t>1. Д266/СК-015/1.08.1 від 31.03.2008р.
2. Д266/СК-015/2.08.1 від 31.03.2008р.</t>
  </si>
  <si>
    <t>1. квартира, нежитлове приміщення;              2. нежитлове приміщення</t>
  </si>
  <si>
    <t>Д002/ІК-164/1.08.1 від 15.05.2008р.</t>
  </si>
  <si>
    <t>Д002/СЖ-208/1.08.1 від 27.06.2008р.</t>
  </si>
  <si>
    <t>Д048/СЖ-191/1.07.1 від 14.12.2007р.</t>
  </si>
  <si>
    <t>2005-231/1 від 04.10.2005р.</t>
  </si>
  <si>
    <t>№Д098/СК-047/1.08.1 від 07.04.2008р.</t>
  </si>
  <si>
    <t>Д583/СЖ-011/1.08.1 від 20.08.2008р.</t>
  </si>
  <si>
    <t>Д013/ІЖ-047/1.06.1 від 15.11.2006р.</t>
  </si>
  <si>
    <t>Д010/ІЖ-012/1.06.1 від 04.12.2006р.</t>
  </si>
  <si>
    <t xml:space="preserve"> домоволодіння та земельна ділянка</t>
  </si>
  <si>
    <t>Д002/ІЖ-066/1.08.1 від 03.03.2008р.</t>
  </si>
  <si>
    <t>Д098/СЖ-229/1.07.1 від 21.11.2007р.</t>
  </si>
  <si>
    <t>домоволодіння та земельна ділянка</t>
  </si>
  <si>
    <t>Д002/СЖ-035/1.07.1 від 20.02.2007р.</t>
  </si>
  <si>
    <t>Д048/ІЖ-197/1.07.1 від 28.12.2007р.</t>
  </si>
  <si>
    <t>Д002/ІЖ-287/1.07.1 від 16.07.2007р.</t>
  </si>
  <si>
    <t>Д002/СК-004/1.08.1 від 14.01.2008р.</t>
  </si>
  <si>
    <t>Д002/ІК-488/1.07.1 від 28.12.2007р.</t>
  </si>
  <si>
    <t>Д012/СЖ-034/1.06.1 від 28.07.2006р.</t>
  </si>
  <si>
    <t>Д017/АА-002/1.06.1 від 22.09.2006р.</t>
  </si>
  <si>
    <t>Д002/СК-042/2.08.2 від 25.07.2008р.</t>
  </si>
  <si>
    <t>Д048/ІК-004/1.08.1 від 18.01.2008р.</t>
  </si>
  <si>
    <t>Д002/СК-084/1.06.1 від 16.08.2006р.</t>
  </si>
  <si>
    <t>Нерух. комерційного призначення, земельна ділянка</t>
  </si>
  <si>
    <t>Д002/СЖ-129/1.07.1 від 23.04.2007р.</t>
  </si>
  <si>
    <t>Д002/СК-340/1.07.1 від 17.08.2007р.</t>
  </si>
  <si>
    <t>47/СЖ-025.07.1 і від 24.04.2007р.</t>
  </si>
  <si>
    <t>Д582/СЖ-005/1.08.1 від 15.02.2008р.</t>
  </si>
  <si>
    <t>Д006/ІЖ-234/1.06.1 від 15.11.2006р.</t>
  </si>
  <si>
    <t>Нерухоме майно, що належить до житлового фонду (будинки), земельна ділянка</t>
  </si>
  <si>
    <t>Д002/ІЖ-130/1.08.1 від 15.04.2008р.</t>
  </si>
  <si>
    <t>житлова нерухомість, квартира</t>
  </si>
  <si>
    <t>№б/н від 07.09.2007р. реєстровий №4186</t>
  </si>
  <si>
    <t>№б/н від 15.06.2007р. реєстровий №2496</t>
  </si>
  <si>
    <t>№б/н від 15.03.2007р. реєстровий №789</t>
  </si>
  <si>
    <t>№б/н від 18.03.2008р. реєстровий №956</t>
  </si>
  <si>
    <t>№б/н від 27.02.2008р. реєстровий №2417</t>
  </si>
  <si>
    <t>№б/н від 02.04.2008р. реєстровий №1111</t>
  </si>
  <si>
    <t>54/ІЖ-003.08.1 від 02.04.2008р. реєстровий №613</t>
  </si>
  <si>
    <t>Житловий будинок з вбудованим магазином та кафе, господарськими спорудами та земельні ділянки</t>
  </si>
  <si>
    <t>№б/н від 08.12.2006р. реєстровий №1502</t>
  </si>
  <si>
    <t>б/н від 17.07.2008р., реєстровий №2345</t>
  </si>
  <si>
    <t>№148/ІЖ-007.07.1 від 06.08.2007р., реєстровий №1927</t>
  </si>
  <si>
    <t>№б/н від 12.11.2007р. реєстровий №5648</t>
  </si>
  <si>
    <t>так*</t>
  </si>
  <si>
    <t xml:space="preserve">№34.12/ІЖ-001.08.1 від 14.03.2008р. </t>
  </si>
  <si>
    <t>№б/н від 23.11.2007р. реєстровий №8718</t>
  </si>
  <si>
    <t>житлова нерухомість, будинок</t>
  </si>
  <si>
    <t xml:space="preserve">№б/н від 31.01.2008р. реєстровий №379 </t>
  </si>
  <si>
    <t>№б/н від 20.03.2008р. реєстровий №216</t>
  </si>
  <si>
    <t>№б/н від 08.07.2008р. реєстровий №10567</t>
  </si>
  <si>
    <t>КРМ.7.VCRC-60/12-2007 від 28.12.2007</t>
  </si>
  <si>
    <t>застава майнових прав на грошові кошти, що надходять щомісячно на картковий рахунок у рамках Договору</t>
  </si>
  <si>
    <t>№б/н від 23.04.2008р., реєстровий №594</t>
  </si>
  <si>
    <t>майнові права на майбутнє нерухоме майно</t>
  </si>
  <si>
    <t>№б/н від 07.02.2008р. реєстровий №459</t>
  </si>
  <si>
    <t>№б/н від 18.04.2008р. реєстровий №6309</t>
  </si>
  <si>
    <t>№б/н від 21.03.2008р. реєстровий №997</t>
  </si>
  <si>
    <t>№б/н від 17.03.2008р. реєстровий №736</t>
  </si>
  <si>
    <t>№б/н від 26.01.2007р. реєстровий №190</t>
  </si>
  <si>
    <t>№б/н від 17.12.2007р., реєстровий №6087</t>
  </si>
  <si>
    <t>№б/н від 08.02.2008р., реєстровий №1499</t>
  </si>
  <si>
    <t>№б/н від 14.02.2007р. реєстровий №304</t>
  </si>
  <si>
    <t>№б/н від 13.12.2006р. реєстровий №4209</t>
  </si>
  <si>
    <t>45.1/CЖ-003.08.1 від 21.07.2008р.</t>
  </si>
  <si>
    <t>Д002/ІК-029/1.08.1 від 07.02.2008р.</t>
  </si>
  <si>
    <t>Д002/ІК-440/1.07.1 від 26.11.2007р.</t>
  </si>
  <si>
    <t>Д002/АК-045/1.08.2 від 19.02.2008р.</t>
  </si>
  <si>
    <t>Д002/ІЖ-080/1.08.1 від 11.03.2008р.</t>
  </si>
  <si>
    <t>Д002/ІЖ-126/1.08.1 від 11.04.2008р.</t>
  </si>
  <si>
    <t>Д013/МЖ-013/1.08.1 від 30.09.2008р.</t>
  </si>
  <si>
    <t>Д013/МІ-008/1.08.1 від 11.07.2008р.
Д013/МІ-008/2.08.1 від 11.07.2008р.</t>
  </si>
  <si>
    <t>обладнання; товари в обороті</t>
  </si>
  <si>
    <t>№б/н від 20.04.2007р. реєстровий №772</t>
  </si>
  <si>
    <t>Д002/СЖ-368/1.07.1 від 12.09.2007р.</t>
  </si>
  <si>
    <t>квартира ( 51/100 домоволодіння) та земельна ділянка</t>
  </si>
  <si>
    <t>№б/н від 26.09.2007р. реєстровий №1389</t>
  </si>
  <si>
    <t>№б/н від 06.12.2007р. реєстровий №1249</t>
  </si>
  <si>
    <t>Д002/СЖ-205/1.06.1 від 14.12.2006р.</t>
  </si>
  <si>
    <t>PP.AMSTOR.002/175008/07-2006 від 28.04.2007</t>
  </si>
  <si>
    <t xml:space="preserve"> застава майнових прав на грошові кошти, що надходять щомісячно на картковий рахунок у рамках Договору</t>
  </si>
  <si>
    <t>Д006/СЗ-124/1.07.1 від 13.06.2007р.</t>
  </si>
  <si>
    <t>Д150/АК-080/1.07.2 від 08.05.2007р.</t>
  </si>
  <si>
    <t>Автотранспорт</t>
  </si>
  <si>
    <t>Д048/МЖ-042/1.08.1 від 28.08.2008р.
Д048/МЖ-042/2.08.1 від 28.08.2008р.</t>
  </si>
  <si>
    <t>квартира та нежиле приміщення</t>
  </si>
  <si>
    <t>17.03.2009; 
19.06.2009</t>
  </si>
  <si>
    <t>Д002/СЖ-242/1.07.1 від 15.06.2007р.</t>
  </si>
  <si>
    <t>Житлова нерух., квартира та земельна ділянка</t>
  </si>
  <si>
    <t>Д048/АК-054/1.08.2 від 13.05.2008р.</t>
  </si>
  <si>
    <t>Д048/ІЖ-158/1.07.1 від 21.09.2007р.</t>
  </si>
  <si>
    <t>Д002/СЖ-316/1.07.1 від 01.08.2007р.</t>
  </si>
  <si>
    <t>08.12.2009; 
01.01.2010</t>
  </si>
  <si>
    <t>Д002/ІЖ-445/1.07.1 від 27.11.2007р.</t>
  </si>
  <si>
    <t>47/СЖ-017.07.1 і від 29.03.2007р.</t>
  </si>
  <si>
    <t>№б/н від 28.09.2007р. реєстровий №3794</t>
  </si>
  <si>
    <t>Д010/МЖ-016/1.07.1 від 20.04.2007р.</t>
  </si>
  <si>
    <t>Д006/СЖ-218/1.06.1 від 26.10.2006р.</t>
  </si>
  <si>
    <t>№б/н від 13.06.2008р. реєстраційний №1734</t>
  </si>
  <si>
    <t>№34.6/АК-00003.08.2-3 від 22.04.2008р.</t>
  </si>
  <si>
    <t>№б/н від 07.03.2008 р. реєстровий №1086</t>
  </si>
  <si>
    <t>Д048/ІЖ-151/1.07.1 від 12.09.2007р.</t>
  </si>
  <si>
    <t>Д002/АК-128/1.07.2 від 13.04.2007р.</t>
  </si>
  <si>
    <t>Д002/ІЖ-279/1.07.1 від 11.07.2007р.</t>
  </si>
  <si>
    <t>Д002/СЖ-383/1.07.2 від 01.10.2007р.</t>
  </si>
  <si>
    <t>Д002/СК-462/1.07.2 від 07.12.2007р
Д002/СК-462/2.07.2 від 07.12.2007р</t>
  </si>
  <si>
    <t>№45/СК-022.07.3 від 10.07.2007р.</t>
  </si>
  <si>
    <t>Д266/ІК-020/1.07.1 від 20.11.2007р.</t>
  </si>
  <si>
    <t>47/СЖ-016.07.1 і від 23.03.2007р.</t>
  </si>
  <si>
    <t>№2005-141/2 від 05.07.2005;
 №2005-141/3 від 06.10.2005;
№2005-141/4 від 30.11.2010</t>
  </si>
  <si>
    <t>іпотека; інше</t>
  </si>
  <si>
    <t>цінні папери; земельні ділянки; нерухоме майно (квартири, будинок)</t>
  </si>
  <si>
    <t>01.01.2010;
12.11.2018; 12.11.2018;
12.11.2018</t>
  </si>
  <si>
    <t>31.08.2017; 11.12.2013; 11.12.2013</t>
  </si>
  <si>
    <t>Д002/ІЖ-470/1.07.1 від 14.12.2007р.</t>
  </si>
  <si>
    <t>Д002/ІК-013/1.08.1 від 24.01.2008р</t>
  </si>
  <si>
    <t>Д002/ІЖ-050/1.08.1 від 22.02.2008</t>
  </si>
  <si>
    <t>Д002/ІЖ-059/1.08.1 від 27.02.2008р.</t>
  </si>
  <si>
    <t>№б/н від 28.12.2007р.реєстровий №5475</t>
  </si>
  <si>
    <t>№б/н від 20.08.2007р. реєстровий №3997</t>
  </si>
  <si>
    <t>Житова нерухомість: домоволодіння, земельна ділянка</t>
  </si>
  <si>
    <t>№б/н від 29.08.2007р. реєстровий №2705</t>
  </si>
  <si>
    <t>№б/н від 07.04.2008р., реєстровий №461</t>
  </si>
  <si>
    <t>№37.3/АА-138.07.2 від 18.12.2007р.</t>
  </si>
  <si>
    <t>№б/н від 08.05.2007р., реєстровий №871</t>
  </si>
  <si>
    <t>№б/н від 22.10.2007р. реєстровий №1955</t>
  </si>
  <si>
    <t>№86/Ж-004.08.2 від 22.02.2008, реєстровий №1091</t>
  </si>
  <si>
    <t>№б/н від 25.05.2007р.реєстровий №861</t>
  </si>
  <si>
    <t>№б/н від 13.06.2007р.реєстровий №1105
№б/н від 13.06.2007р.реєстровий №1107</t>
  </si>
  <si>
    <t xml:space="preserve">№б/н від 31.01.2008р.реєстровий №11;
№77.2/СК-011.08.2 від 31.01.2008 </t>
  </si>
  <si>
    <t>01.08.2016; 09.02.2011</t>
  </si>
  <si>
    <t>26.07.2018; 22.01.2013</t>
  </si>
  <si>
    <t>№б/н від 14.03.2008р. реєстровий №1168</t>
  </si>
  <si>
    <t>№б/н від 19.07.2007р. реєстровий №1244</t>
  </si>
  <si>
    <t>№б/н від 12.12.2007р. реєстровий №5153</t>
  </si>
  <si>
    <t>№б/н від 14.09.2007р. реєстровий №3693у</t>
  </si>
  <si>
    <t>№б/н від 02.10.2007р. реєстровий №1835</t>
  </si>
  <si>
    <t>№б/н від 02.03.2007р. реєстровий №795
№б/н від 02.03.2007р. реєстровий №797</t>
  </si>
  <si>
    <t>частково</t>
  </si>
  <si>
    <t>реєстр. №105 від 11.02.2008р., реєстр.№94 від 11.02.2008р., реєстр.№ 106 від 11.02.2008р.</t>
  </si>
  <si>
    <t>земельні  ділянки</t>
  </si>
  <si>
    <t>30.12.2010; 30.12.2010; 30.12.2010</t>
  </si>
  <si>
    <t>22.06.2017; 17.02.2017; 17.02.2017</t>
  </si>
  <si>
    <t>№б/н від 25.05.2007р. реєстровий №893
№б/н від 25.05.2007р. реєстровий №895</t>
  </si>
  <si>
    <t>05.05.2015; 18.04.2013</t>
  </si>
  <si>
    <t>05.09.2018; 07.07.2017</t>
  </si>
  <si>
    <t>№б/н від 17.03.2008р. реєстровий №1125</t>
  </si>
  <si>
    <t>11.06.2010</t>
  </si>
  <si>
    <t>22.07.2020</t>
  </si>
  <si>
    <t>ЗАСТАВУ ПРИЙНЯТО НА БАЛАНС БАНКУ</t>
  </si>
  <si>
    <t>№б/н від 11.02.2008р. реєстровий №555</t>
  </si>
  <si>
    <t>№б/н від 11.02.2008р. реєстровий №553</t>
  </si>
  <si>
    <t>№б/н від 20.03.2008р. реєстровий №1213</t>
  </si>
  <si>
    <t>відсутні документи кредитної справи</t>
  </si>
  <si>
    <t>у складі пулу</t>
  </si>
  <si>
    <t>відсутні документи кредитної справи
Наявний арешт нерухомого майна.Обтяжувач: ВДВС . Особу стягувача не встановлено. У зв’язку з відсутністю документів неможливо ідентифікувати  особу фінансового поручителя</t>
  </si>
  <si>
    <t>документи кредитної справи відсутні</t>
  </si>
  <si>
    <t>* Оригінал Договору іпотеки  за реєстровим №3185 від 18.10.2006р. - відсутній. Предмет застави знаходиться на території АРК</t>
  </si>
  <si>
    <t>до Дарницького УП ГУ НП України в м. Києві направлено заяву про вчинене кримінальне правопорушення, інформація з якої додана до ЄРДР в межах досудового розслідування у КП № 12018100020001734 від  22.02.2018. Кримінальне провадження закрито</t>
  </si>
  <si>
    <t>* Оригінал договору іпотеки за реєстровим № 1250 - відсутній.
До Дарницького УП ГУ НП України в м. Києві направлено заяву про вчинене кримінальне правопорушення, інформація з якої додана до ЄРДР в межах досудового розслідування у КП № 12018100020001734 від  22.02.2018. Кримінальне провадження закрито;
Нерухомість отримано банком в наступну іпотеку ( перший іпотекодержатель АКБ соціального розвитку "Укрсоцбанк"  (за письмовою згодою №30-16/96-885  від 29.11.2006р та №30-16/96-886  від 29.11.2006р. ). Відповідно до інформації з Державного реєстру речових прав на нерухоме майно та Реєстру прав власності на нерухоме майно, Державного реєстру Іпотек, Єдиного реєстру заборон відчуження об’єктів нерухомого майна, щодо об’єкта нерухомого майна відомостей, щодо реєстрації іншого речового права, іпотеки, державну реєстрацію обтяжень відсутні.</t>
  </si>
  <si>
    <t>Документи кредитної справи відсутні
Можлива готовність Об'єкту інвестування -100%</t>
  </si>
  <si>
    <t>до Подільського управління поліції ГУНП в м. Києві направлено заява про вчинене кримінальне правопорушення, інформація з якої додана до ЄРДР в межах досудового розслідування у КП № 12017100070003333. Досудове розслідування триває.</t>
  </si>
  <si>
    <t>До правоохоронних органів направлено заяву Банку про вчинене кримінальне правопорушення, інформація з якої ГУНП в Херсонській області додана в рамках досудового розслідування КП № 12019230040000333 від 31.01.2019 за ст. 388 (Незаконні дії щодо майна, на яке накладено арешт, заставленого майна або майна, яке описано чи підлягає конфіскації) КК України. Кримінальне провадження закрито.
Згідно інформації з Держ.реєстру речових права на нерухоме майно  наявний запис про погашення іпотеки 23.11.2017р (на підставі підробленого листа від банківської установи про погашення боргу)</t>
  </si>
  <si>
    <t>в наявності оригінали кредитного договору, договору іпотеки та договора поруки.Наявні  правоустановчі документи на предмет застави (інші документи кредитної справи відсутні)</t>
  </si>
  <si>
    <t xml:space="preserve">Кримінальне провадження №12012000000000054.
Досудове розслідування, яке триває, здійснює Національне антикорупційне бюро.
Провадження триває. </t>
  </si>
  <si>
    <t>В наявності оригінал Дод.договору №1 до Кредитного договору (інші документи кредитної справи відсутні)</t>
  </si>
  <si>
    <t>В наявності оригінали Дод.договір№1 до Кредитного договору, Договір іпотеки та Договір застави майна (інші документи кредитної справи відсутні)</t>
  </si>
  <si>
    <t xml:space="preserve">Відсутній оригінал Договору іпотеки з усіма додатками.
В державному реєстрі об’єкт обтяження зазначено з ступенем готовності 54%.
Є рішення Виконавчого комітету про надання дозволу на оформлення права власності.та видачі свідоцтв про право власності на квартири в закінченному будівництві житлового будинку. </t>
  </si>
  <si>
    <t>Боржник, який є іпотекодавцем, помер 18.11.2008р. 
 відсутня інформація щодо відкриття спадкової справи.
Документи кредитної справи відсутні</t>
  </si>
  <si>
    <t>в наявності  оригінали кредитного договору та договору іпотеки (інші документи кредитної справи відсутні)</t>
  </si>
  <si>
    <t>відсутні документи кредитної справи (в наявності оригінал кредитного договору та договору іпотеки)</t>
  </si>
  <si>
    <t>відсутні документи кредитної справи (в наявності оригінал кредитного договору  та договору іпотеки)</t>
  </si>
  <si>
    <t>відсутні документи кредитної справи (в наявності оригінали кредитного договору та договору поруки)</t>
  </si>
  <si>
    <t>відсутні документи кредитної справи (в наявності оригінали кредитного договору та договору застави)</t>
  </si>
  <si>
    <t>в наявності оригінали кредитного договору, договору іпотеки, договору поруки та правоустановчі документи (інші документи кредитної справи відсутні)</t>
  </si>
  <si>
    <t>в наявності оригінали Кредитного договору, договору Іпотеки, договорів поруки та правоустановчі документи( інші документи кредитної справи відсутні)</t>
  </si>
  <si>
    <t>відсутня кредитна справа (кредит видан в Донецькій області - зона АТО)</t>
  </si>
  <si>
    <t>відсутні документи кредитної справи (в наявності оригінали кредитного договору та договору іпотеки);
на даний час минув строк пред'явлення кредитором  вимог до спадкоємців, встановлений ст. 1281 ЦК України</t>
  </si>
  <si>
    <t>в наявності оригінали Кредитного договору, договору поруки та правоустановчі документи( інші документи кредитної справи відсутні). Відомості щодо переданої в іпотеку земельної ділянки в Державному реєстрі обтяжень відсутні</t>
  </si>
  <si>
    <t>в наявності оригінал Кредитного договору ( інші документи кредитної справи відсутні)</t>
  </si>
  <si>
    <t>відсутні документи кредитної справи (в наявності оригінали кредитного договору, договір іпотеки, договір поруки та правоустановчі документи)</t>
  </si>
  <si>
    <t>відсутні документи кредитної справи (в наявності оригінали кредитного договору, договір іпотеки та правоустановчі документи);
На момент укладання договору застави майно перебувало в іпотеці у ЗАО "ОТП Банк"</t>
  </si>
  <si>
    <t>в наявності  оригінали кредитного договору, договору іпотеки та правоустановчі документи (інші документи кредитної справи відсутні)</t>
  </si>
  <si>
    <t>відсутні документи кредитної справи (в наявності оригінали кредитного договору та договору іпотеки)</t>
  </si>
  <si>
    <t>в наявності оригінали Кредитного договору та договору Іпотеки ( інші документи кредитної справи відсутні)</t>
  </si>
  <si>
    <t>відсутні документи кредитної справи (в наявності оригінали кредитного договору , договору іпотеки, договору поруки)</t>
  </si>
  <si>
    <t>в наявності  оригінал кредитного договору (інші документи кредитної справи відсутні)</t>
  </si>
  <si>
    <t>відсутні документи кредитної справи (в наявності оригінали кредитного договору , договору іпотеки)</t>
  </si>
  <si>
    <t>в наявності  оригінали кредитного договору, договору іпотеки та договору поруки (інші документи кредитної справи відсутні)</t>
  </si>
  <si>
    <t>відсутні документи кредитної справи (в наявності оригінали кредитного договору, договір іпотеки, договір поруки )</t>
  </si>
  <si>
    <t>в наявності оригінали Кредитного договору та договору іпотеки (інші документи кредитної справи відсутні)</t>
  </si>
  <si>
    <t>відсутні документи кредитної справи (в наявності правоустановчі документи);
до ГУНП в Донецькій області направлено заяву про вчинене кримінальне правопорушення, інформація з якої додана до ЄРДР в межах досудового розслідування у КП № 12020050620000328 від 01.06.2020. Досудове розслідування триває.</t>
  </si>
  <si>
    <t>відсутні документи кредитної справи ;
до ГУНП в Донецькій області направлено заяву про вчинене кримінальне правопорушення, інформація з якої додана до ЄРДР в межах досудового розслідування у КП № 12020050620000328 від 01.06.2020. Досудове розслідування триває.</t>
  </si>
  <si>
    <t>в наявності  оригінали кредитного договору, договору іпотеки та правоустановчих документів (інші документи кредитної справи відсутні)</t>
  </si>
  <si>
    <t>в наявності оригінали Кредитного договору, Договору іпотеки та Договора поруки (інші документи кредитної справи відсутні). Згідно акту огляду 2011 р. на земельних ділянках знаходяться три  недобудованих жилих будинки (самовільне будівництво).</t>
  </si>
  <si>
    <t>У державних реєстрах відсутній запис про іпотеку банку;
Відсутні документи кредитної справи (в наявності оригінали кредитного договору та договір іпотеки, правоустановчі документи)</t>
  </si>
  <si>
    <t>відсутні документи кредитної справи (в наявності оригінали кредитного договору та договір іпотеки)</t>
  </si>
  <si>
    <t xml:space="preserve">відсутні документи кредитної справи </t>
  </si>
  <si>
    <t>предмет застави перебуває в  іпотеці  АТ "Родовід Банк" за КД №Д002/СК-485.07.1 від  27.12.2007р. (наступна іпотека);
в наявності оригінали Кредитного договору, Договору іпотеки та правоустановчі документи (інші документи кредитної справи відсутні)</t>
  </si>
  <si>
    <t xml:space="preserve">в наявності оригінали Кредитного договору, Договору поруки та правоустановчі документи (інші документи кредитної справи відсутні).  </t>
  </si>
  <si>
    <t>відсутні документи кредитної справи (в наявності оригінали кредитного договору  договору іпотеки, договору поруки та правоустановчі документи)</t>
  </si>
  <si>
    <t>відсутні документи кредитної справи (в наявності оригінали кредитного договору, договору поруки)</t>
  </si>
  <si>
    <t>в наявності оригінали Кредитного договору, Договору іпотеки, Договору поруки та правоустановчі документи (інші документи кредитної справи відсутні)</t>
  </si>
  <si>
    <t>в наявності оригінали Кредитного договору, Договору іпотеки, Договору поруки та правоустановчі документи( інші документи кредитної справи відсутні)</t>
  </si>
  <si>
    <t>в наявності  оригінали кредитного договору, договору застави  (інші документи кредитної справи відсутні)</t>
  </si>
  <si>
    <t>в наявності  оригінали кредитного договору, договора іпотеки та договору поруки (інші документи кредитної справи відсутні)</t>
  </si>
  <si>
    <t>в наявності оригінали Кредитного договору та правоустановчі документи (інші документи кредитної справи відсутні). В державному реєстрі об'єкт обтяження зазначений з площею 239,7 кв. м., натомість в правоустановчих документах зазначена площа 257,4 кв. м.</t>
  </si>
  <si>
    <t>Відсутні документи кредитної справи (в наявності оригінал кредитного договору та правоустановчі документи на квартиру)</t>
  </si>
  <si>
    <t>до правоохоронних органів направлено заяву Банку про вчинене кримінальне правопорушення, інформацію з якої Шевченківським УП ГУНП в м. Києві  додано в рамках досудових розслідувань до КП № 12018100100010736 від 06.10.2018  за ст. 388 (Незаконні дії щодо майна, на яке накладено арешт, заставленого майна або майна, яке описано чи підлягає конфіскації) КК України. Кримінальне провадження закрито.
в наявності оригінали Кредитного договору та Договори іпотек (інші документи кредитної справи відсутні)/ Відомості, щодо наявності заставного майна в державному реєстрі обтяжень відсутні</t>
  </si>
  <si>
    <t>в наявності оригінал Кредитного договору та Договору іпотеки ( інші документи кредитної справи відсутні)</t>
  </si>
  <si>
    <t>Наявні оригінали кредитного договору, договору іпотеки та поруки (інші документи кредитної справи відсутні). Наявні правовстановлюючі документи на об’єкт застави</t>
  </si>
  <si>
    <t>Наявні оригінали кредитного договору, договору іпотеки (інші документи кредитної справи відсутні). Наявні правовстановлюючі документи на об’єкт застави</t>
  </si>
  <si>
    <t>так- відстрочка сплати платежу</t>
  </si>
  <si>
    <t>відсутні документи кредитної справи (в наявності оригінали кредитного договору, договору іпотеки та правоустановчі документи)</t>
  </si>
  <si>
    <t>відсутні документи кредитної справи (в наявності оригінали кредитного договору, договору іпотеки та поруки)</t>
  </si>
  <si>
    <t>в наявності оригінали Кредитного договору, Договору іпотеки, та правоустановчі документи (інші документи кредитної справи відсутні)</t>
  </si>
  <si>
    <t>в наявності оригінали Кредитного договору та Договору іпотеки (інші документи кредитної справи відсутні)</t>
  </si>
  <si>
    <t xml:space="preserve">відсутні документи кредитної справи (в наявності оригінали кредитного договору, договору іпотеки, поруки та правоустановчі документи) </t>
  </si>
  <si>
    <t>в наявності  оригінали кредитного договору, договора іпотеки, договору поруки та правоустановчі документи (інші документи кредитної справи відсутні)</t>
  </si>
  <si>
    <t>в наявності  оригінали кредитного договору та  договору іпотеки  (інші документи кредитної справи відсутні)</t>
  </si>
  <si>
    <t xml:space="preserve">відсутні документи кредитної справи (в наявності оригінал кредитного договору) </t>
  </si>
  <si>
    <t xml:space="preserve">відсутні документи кредитної справи (в наявності оригінал кредитного договору, договору іпотеки та правоустановчі документи) </t>
  </si>
  <si>
    <t xml:space="preserve">відсутні документи кредитної справи (в наявності оригінал кредитного договору, договір іпотеки та правоустановчі документи) </t>
  </si>
  <si>
    <t>так- зміна валюти кредитування</t>
  </si>
  <si>
    <t>1. документи кредитної справи відсутні
Карт.рахунок 26259000726807 закрито 31.01.2013р.</t>
  </si>
  <si>
    <t>в наявності оригінали Кредитного договору, Договору іпотеки та правоустановчі документи (інші документи кредитної справи відсутні)</t>
  </si>
  <si>
    <t>так - збільшення ліміту кредитування</t>
  </si>
  <si>
    <t>1.на момент підписання договору іпотеки на земельну ділянку площею 1200,00кв.м.,яка знаходиться під житловим будинком та надвірними побудовами (предметом іпотеки) не оформлене право власності, стосовно неї не укладено договір оренди.
2.в наявності  оригінали кредитного договору, договору іпотеки та правоустановчі документи (інші документи кредитної справи відсутні)</t>
  </si>
  <si>
    <t>в наявності оригінал додаткової угоди до кредитного договору (інші документи кредитної справи відсутні)</t>
  </si>
  <si>
    <t>так - відстрочка сплати кредиту</t>
  </si>
  <si>
    <t xml:space="preserve">1.Боржник помер 11.02.2010 р.Сплив строк для прийняття спадщини
2. в наявності  оригінали кредитного договору, договору застави, договору поруки (інші документи кредитної справи відсутні)
</t>
  </si>
  <si>
    <t xml:space="preserve">1.Боржник помер 11.02.2010 р.Сплив строк для прийняття спадщини
2.в наявності  оригінали кредитного договору, договора  іпотеки  та провоустановчих документів (інші документи кредитної справи відсутні)
</t>
  </si>
  <si>
    <t xml:space="preserve">в наявності оригінали Кредитного договору, Договору іпотеки, Договору поруки та правоустановчі документи (інші документи кредитної справи відсутні) Назва об'єкту,що зазначена в договорі іпотеки відмінна від назви, що  міститься в державних реєстрах </t>
  </si>
  <si>
    <t>в наявності  оригінали кредитного договору, договору іпотеки, договору поруки та правоустановчі документи (інші документи кредитної справи відсутні)</t>
  </si>
  <si>
    <t>так - збільшення ліміту кред.лінії, зменшення проц.ставки</t>
  </si>
  <si>
    <t>В наявності оригінали кредитного договору та договору іпотеки (інші документи кредитної справи відсутні). Майновий поручитель помер, є спадкоємець.</t>
  </si>
  <si>
    <t>в наявності оригінали кредитного договору, договору іпотеки, договора поруки та правоустановчі документи (інші документи кредитної справи відсутні)</t>
  </si>
  <si>
    <t>так-зміна дати оплати платежу, відстрочка сплати платежу</t>
  </si>
  <si>
    <t>в наявності оригінали кредитного договору, договору іпотеки та договора поруки (інші документи кредитної справи відсутні)</t>
  </si>
  <si>
    <t>в наявності оригінали Кредитного договору та  Договору поруки (інші документи кредитної справи відсутні)</t>
  </si>
  <si>
    <t>1.на момент підписання договору іпотеки земельна ділянка площею 300,00 кв.м. у власність чи користування не передавалась, правовстановлювальні документи на неї не зареєстровані.
2. в наявності оригінали кредитного договору, договору іпотеки та договору поруки (інші документи кредитної справи відсутні)</t>
  </si>
  <si>
    <t>в наявності оригінали кредитного договору, договору іпотеки та договору поруки (інші документи кредитної справи відсутні)</t>
  </si>
  <si>
    <t>в наявності оригінали кредитного договору та договору іпотеки  (інші документи кредитної справи відсутні)</t>
  </si>
  <si>
    <t>в наявності оригінали Кредитного договору та Договору поруки (інші документи кредитної справи відсутні)</t>
  </si>
  <si>
    <t>в наявності оригінали кредитного договору та правоустановчі документи (інші документи кредитної справи відсутні)</t>
  </si>
  <si>
    <t>в наявності оригінали кредитного договору, договору застави та договору поруки (інші документи кредитної справи відсутні)</t>
  </si>
  <si>
    <t>Наявні оригінали кредитного договору, договору іпотеки (інші документи кредитної справи відсутні).</t>
  </si>
  <si>
    <t>Наявні оригінали кредитного договору, договору іпотеки та договору поруки (інші документи кредитної справи відсутні).</t>
  </si>
  <si>
    <t>так- збільшення ліміту кредитування, відстрочення (зменьшення)  суми сплати платежу</t>
  </si>
  <si>
    <t xml:space="preserve"> наявності оригінали кредитного договору та договору іпотеки  (інші документи кредитної справи відсутні)</t>
  </si>
  <si>
    <t>Боржник помер, строк для звернення спадщини сплив, спадкоємці не встановлені
Наявні оригінали кредитного договору, та правоустановчі документи на предмет іпотеки (інші документи кредитної справи відсутні).</t>
  </si>
  <si>
    <t>в наявності оригінали кредитного договору, договору іпотеки та правоустановчі документи (інші документи кредитної справи відсутні)</t>
  </si>
  <si>
    <t>наявні правоустановчі документи на предмет іпотеки. Відомості щодо переданої в іпотеку земельної ділянки в Державному реєстрі обтяжень відсутні</t>
  </si>
  <si>
    <t>в наявності оригінали кредитного договору, договору іпотеки та договору поруки  (інші документи кредитної справи відсутні)</t>
  </si>
  <si>
    <t>відсутній оригінал Кредитного договору. Фінансовий поручитель помер за інформацією ДВС</t>
  </si>
  <si>
    <t>Відносно невстановлених осіб, які діяли в інтересах боржника( кредитний договір № 34/ІЖ-003.08.1 від 18.03.2008) до правоохоронних органів направлено заяву Банку про вчинене кримінальне правопорушення, інформацію з якого, додано в рамках досудового розслідування до КП № 12018080050002194 від 04.07.2018 за ч. 1 ст. 358 КК України (Підроблення документів, печаток, штампів та бланків, збут чи використання підроблених документів, печаток, штампів). Кримінальне провадження закрито.
Згідно інформації з Держ.реєстру речових права на нерухоме майно  іпотеку припинено 18.04.2018 р (на підставі підробленого листа уповн. особи на ліквідацію банку)</t>
  </si>
  <si>
    <t>до Слідчого управління ГУ НП в Дніпропетровській області направлено заяву про вчинене кримінальне правопорушення, інформація з якої не додана на цей час до ЄРДР за №12012004000000485. Досудове розслідування  триває.                          у державних реєстрах відсутній запис про іпотеку банку 
згідно відомостей з ДРРПНМ та ДЗК наявний інший власник.
Скасовано заочне рішення суду про визнання договору іпотеки недійсним.Відновлення запису про іпотеку технічно неможливо, у зв'язку із зміною власника.Триває судовий процес про поновлення іпотеки та передачі в заставу банку</t>
  </si>
  <si>
    <t>так-відстрочка сплати платежу</t>
  </si>
  <si>
    <t>так-зменьшення процентної ставки</t>
  </si>
  <si>
    <t>*За ознаками площі та валюти кредиту може підпадати під дію ЗУ №1304-VII від 03.06.2014 «Про мораторій на стягнення майна громадян України, наданого як забезпечення кредитів в іноземній валюті»</t>
  </si>
  <si>
    <t>так- відстрочка сплати суми платежу</t>
  </si>
  <si>
    <t>* Підпадає під ознаки, передбачені Законом України «Про мораторій на стягнення майна громадян України, наданого як забезпечення кредитів в іноземній валюті»</t>
  </si>
  <si>
    <t xml:space="preserve"> Предмет застави знаходиться на непідконтрольній території</t>
  </si>
  <si>
    <t xml:space="preserve">Земельна ділянка, на якій розташований будинок не приватизована. </t>
  </si>
  <si>
    <t>Відомості щодо земельної ділянки, в Реєстрі прав власності на нерухоме майно – відсутні.</t>
  </si>
  <si>
    <t>договір іпотеки -копія</t>
  </si>
  <si>
    <t>Карт.рахунок 26255001591091.840 - закрито 31.01.2013
Карт.рахунок 26255001591091.980 - закрито 29.03.2018</t>
  </si>
  <si>
    <t>так (зменшення % ставки)</t>
  </si>
  <si>
    <t>Право власності на іпотечне майно зареєстровано за Забудовником.Інформація в Єдиному реєстрі заборон відчуження об’єктів нерухомого майна та Державного реєстру іпотек: відсутня.</t>
  </si>
  <si>
    <t xml:space="preserve"> іпотека поширюється на кредитний договір №34/СЖ-007.08.2 від 10.04.2008р.
Рішенням Апеляційного суду Запорізької області від 11.12.2013 (про поділ майна подружжя) було визнано право власності на 1/2 частку  нежилого приміщення  за кожним із подружжя. Однак, відповідно до відомостей з РПВНМ станом на 11.02.2020, єдиним власником іпотечного майна є Боржник.</t>
  </si>
  <si>
    <t>іпотека поширюється на кредитний договір №34/СЖ-006.08.2 від 10.04.2008р.
Рішенням Апеляційного суду Запорізької області від 11.12.2013 (про поділ майна подружжя) було визнано право власності на 1/2 частку нежилого приміщення за кожним із подружжя. Однак, відповідно до відомостей з РПВНМ станом на 11.02.2020, єдиним власником іпотечного майна є Боржник.</t>
  </si>
  <si>
    <t>майновий поручитель помер (згідно інф-ї ДВС)</t>
  </si>
  <si>
    <t>відсутній оригінал Договору іпотеки</t>
  </si>
  <si>
    <t>так- лонгація договору</t>
  </si>
  <si>
    <t>Відомості в Державному реєстрі іпотек –  відсутні.  Договір іпотеки визнано недійсним.
відсутні оригінали Кредитного договору та Договору поруки</t>
  </si>
  <si>
    <t>Питання про передачу земельної ділянки в оренду та викупу не вирішувалося.Відомості в Державному реєстрі іпотек  щодо земельної ділянки, площею 9 489,00 кв.м. відсутні.</t>
  </si>
  <si>
    <t>1.Відсутній оригінал договору іпотеки 
2.Згідно інформації ДЗК про право власності та речові права на земельну ділянку -право власності на земельні ділянки належить іншим власникам</t>
  </si>
  <si>
    <t xml:space="preserve">договір іпотеки -копія
арешт нерухомого майна:Обтяжувач: Покровський РВ ДВС ГТУ юстиції у Дніпропетровській області </t>
  </si>
  <si>
    <t>земельна ділянка не приватизована, право власності позичальником не оформлювалось.</t>
  </si>
  <si>
    <t>так - подовження строку дії договору, відстрочка сплати платежу</t>
  </si>
  <si>
    <t>в наявності оригінали кредитного договору, договору іпотеки та  договору поруки.Є правоустановчі документи на предмет іпотеки (інші документи кредитної справи відсутні)</t>
  </si>
  <si>
    <t>Наявний оригінал кредитного договору та правоустановчі документи на предмет іпотеки (інші документи кредитної справи відсутні)</t>
  </si>
  <si>
    <t>Наявний оригінал Договору про внесення змін та доповнень до кредитного дговору, інші документи кредитної справи відсутні</t>
  </si>
  <si>
    <t>в наявності оригінали кредитного договору та договору застави (інші документи кредитної справи відсутні)</t>
  </si>
  <si>
    <t>в наявності оригінали кредитного договору, договору іпотеки та правоустановчі документи  (інші документи кредитної справи відсутні)</t>
  </si>
  <si>
    <t>в наявності оригінали кредитного договору та договора застави (інші документи кредитної справи відсутні)</t>
  </si>
  <si>
    <t>договір іпотеки -копія, фінансовий поручитель помер (згідно інф-ї ДВС)
арешт нерухомого майна:Обтяжувач: ВДВС Верхньодніпровського РУЮ</t>
  </si>
  <si>
    <t>У державних реєстрах відсутній запис про право власності та іпотеку земельної ділянки</t>
  </si>
  <si>
    <t xml:space="preserve">ПРЕДМЕТ ЗАСТАВИ РЕАЛІЗОВАНО </t>
  </si>
  <si>
    <t>так - зміна дати сплати платежу</t>
  </si>
  <si>
    <t>Боржник помер 12.07.2008 р., строк для звернення спадщини сплив, спадкоємці не встановлені,
відсутні документи кредитної справи;
Карт.рахунок 26265000622207 закрито 31.01.2013р.</t>
  </si>
  <si>
    <t>Боржник помер 12.07.2008 р., строк для звернення спадщини сплив, спадкоємці не встановлені</t>
  </si>
  <si>
    <t>в наявності оригінали кредитного договору та  договора іпотеки  (інші документи кредитної справи відсутні)</t>
  </si>
  <si>
    <t>1. на момент підписання договору іпотеки - державний акт на земельну ділянку не видавався.
2.в наявності оригінали кредитного договору, договору іпотеки та правоустановчі документи  (інші документи кредитної справи відсутні)</t>
  </si>
  <si>
    <t>в наявності оригінали кредитного договору  та договору поруки  (інші документи кредитної справи відсутні)</t>
  </si>
  <si>
    <t>1.предмет іпотеки розташований на земельній ділянці площею 300 кв.м, яка не є власністю іпотекодавця.
2. в наявності оригінали кредитного договору, договору іпотеки та правоустановчі документи (інші документи кредитної справи відсутні)</t>
  </si>
  <si>
    <t>в наявності оригінал кредитного договору та договору іпотеки (інші документи кредитної справи відсутні)</t>
  </si>
  <si>
    <t>в наявності оригінали кредитного договору та договору поруки (інші документи кредитної справи відсутні).</t>
  </si>
  <si>
    <t>в наявності оригінали кредитного договору та договору застави (інші документи кредитної справи відсутні).</t>
  </si>
  <si>
    <t>в наявності оригінали кредитного договору, договору іпотеки та правоустановчі документи  (інші документи кредитної справи відсутні).</t>
  </si>
  <si>
    <t>в наявності оригінали Кредитного договору та Договору іпотеки  (інші документи кредитної справи відсутні)</t>
  </si>
  <si>
    <t>в наявності оригінали Кредитного договору, Договора іпотек та правоустановчі документи (інші документи кредитної справи відсутні)</t>
  </si>
  <si>
    <t>В наявності оригінали Кредитного Договору та Договору поруки.Є правоустановчі документи на предмет застави (Інші документи кредитної справи відсутні)</t>
  </si>
  <si>
    <t>документи кредитної справи відсутні. В наявності технічний паспорт на об'єкт застави</t>
  </si>
  <si>
    <t>в наявності оригінали кредитного договору , договору іпотеки та правоустановчі документи (інші документи кредитної справи відсутні)</t>
  </si>
  <si>
    <t xml:space="preserve">ні </t>
  </si>
  <si>
    <t>так - зміна графіка погашення кредиту</t>
  </si>
  <si>
    <t xml:space="preserve">В наявності оригінали Кредитного договору та Договору поруки (інші документи кредитної справи відсутні) </t>
  </si>
  <si>
    <t>наявності оригінали Кредитного договору та Договору поруки (інші документи кредитної справи відсутні) . В державному реєстрі об’єкт обтяження зазначено з площею 117,3 кв.м.</t>
  </si>
  <si>
    <t>в наявності оригінал кредитного договору (інші документи кредитної справи відсутні)</t>
  </si>
  <si>
    <t xml:space="preserve"> в наявності оригінал кредитного договору (інші  документи кредитної справи відсутні)
нято обтяження з предмету іпотеки в зв’язку з продажем на аукціоні в рамках виконавчого провадження</t>
  </si>
  <si>
    <t>Відсутнє обтяження (іпотеки) в Державному реєстрі речових прав на нерухоме майно, нерухомість за іншим власником, відкрито кримінальне провадження.             До Солом’янського управління поліції ГУНП в м. Києві направлено 2 заяви про вчинене кримінальне правопорушення, інформація з першої додана до ЄРДР в межах досудового розслідування у КП № 12018100090007666 за ст. 190 КК України, з другої - за №12020100090002647 від 17.04.2020 за ст. 190 ч. 3 КК . Досудове розслідування та листування з правоохоронним органом триває.</t>
  </si>
  <si>
    <t>Боржник, що є іпотекодавцем, помер.Відсутні будь-які відомості про прийняття спадщини. Наявне нерухоме майно</t>
  </si>
  <si>
    <t xml:space="preserve">Відсутній оригінал Договору іпотеки (знаходиться у виконавчій службі)
</t>
  </si>
  <si>
    <t>до Подільського УП ГУ НП у м. Києві направлено заяву про вчинене кримінальне правопорушення, інформація з якої додана до ЄРДР в межах досудового розслідування у КП №12017100070001861 за ст. 190 КК України (шахрайство) відносно позичальника . Досудове розслідування триває.
За адресою заставного майна прописані малолітні діти</t>
  </si>
  <si>
    <t xml:space="preserve">Згідно даних державного реєстру речових прав на нерухоме майно 24.06.2019р  іпотеку та обтяження  було припинено без відома та згоди Банку.згідно Відомостей ДРРП власником предмету іпотеки є інша особа.
</t>
  </si>
  <si>
    <t>заставу реалізовано. до Головної військової прокуратури Генеральної прокуратури України направлено заяву про вчинене кримінальне правопорушення, інформація з якої додана до ЄРДР в межах досудового розслідування у КП № 12012000000000054. Досудове розслідування здійснює НАБУ. Розслідування триває.</t>
  </si>
  <si>
    <t>Договір іпотеки визнано недійсним - за рішенням суду. Відомості в Державному реєстрі іпотек, Державному реєстрі обтяжень рухомого майна –  відсутні.Кредитний договір та Договора іпотеки -копії
до Головної військової прокуратури Генеральної прокуратури України направлено заяву про вчинене кримінальне правопорушення, інформація з якої додана до ЄРДР в межах досудового розслідування у КП № 12012000000000054. Досудове розслідування здійснює НАБУ. Розслідування триває.</t>
  </si>
  <si>
    <t>Кредитний договір, договір застави та договір іпотеки  -копії                                                                                       Іпотечне майно пошкоджено. Стан не задовільний. Дебаркадер повністю вигорів, пожежа відбулась 26.07.2018, після цього відбулось часткове затоплення предмету іпотеки.                                     до Головної військової прокуратури Генеральної прокуратури України направлено заяву про вчинене кримінальне правопорушення, інформація з якої додана до ЄРДР в межах досудового розслідування у КП № 12012000000000054. Досудове розслідування здійснює НАБУ. Розслідування триває.</t>
  </si>
  <si>
    <t>За заявою банку Подільським УП ГУ НП у м. Києві зареєстроване кримінальне провадження за №12020110000000013, провадження за яким триває.</t>
  </si>
  <si>
    <t>зареєстроване кримінальне провадження за №12019100070004199, провадження за яким триває</t>
  </si>
  <si>
    <t>Наявні обмеження користування ділянкою площею 0,2201 га: на ділянці розташовані лінії електропередачі. Охоронна зона ЛЕП складає 0.0437 га.
Відсутній оригінал договору іпотеки №б/н від 02.03.2007р. реєстровий №797</t>
  </si>
  <si>
    <t>відсутні оригінали договорів (наявні нотаріально завірена копія кредитного договору,  оригінал ДУ№13, нотаріально завірена копія договору застави)
Кредитний договір розірвано згідно рішення суду
кримінальне провадження за №12017100070002151 за ч.1 та ч. 4 ст. 190 КК України, досудове розслідування якого здійснюється Подільським УП ГУ НП в м. Києві.</t>
  </si>
  <si>
    <t>індивідуально</t>
  </si>
  <si>
    <t>2</t>
  </si>
  <si>
    <t xml:space="preserve">відсутні оригінали договорів (наявна нотаріально завірена копія кредитного договору)
заставу оприбутковано на баланс Банку в рахунок погашення частини кредитної заборгованості
слідчими Подільського УП ГУ НП у м. Києві, при процесуальному керівництві Подільської окружної прокуратури м. Києва, здійснюється досудове розслідування в кримінальному провадженні за №12017100070002151, зареєстрованим до ЄРДР 19.05.2017 на підставі заяви Банку за ч.4 ст. 190 КК України за фактом шахрайських дій з боку Глущенка Е.П. </t>
  </si>
  <si>
    <t>1. Відомості щодо наявності обтяження банку, відповідно до договору іпотеки № Д002/СК-042/2.08.2 від 25.07.2008 р. в державному реєстрі відсутні..;            2. до правоохоронних органів направлена заява Банку про вчинене кримінальне правопорушення, інформацію з якої ГУНП в Донецькій області додано в рамках досудових розслідувань до КП № 12018050620000723 від 21.12.2018 за ст. 388 (Незаконні дії щодо майна, на яке накладено арешт, заставленого майна або майна, яке описано чи підлягає конфіскації) КК України.;  3.  в наявності оригінали Кредитного договору, Договору іпотеки та правоустановчі документи (інші документи кредитної справи відсутні)</t>
  </si>
  <si>
    <t>Наявні ознаки, передбачені Законом України «Про мораторій на стягнення майна громадян України, наданого як забезпечення кредитів в іноземній валюті»
*Договір поруки не обліковується на відповідних рахунках Банку</t>
  </si>
  <si>
    <t>*Іпотечне майно реалізовано ДП «СЕТАМ» 11.05.2021 року на електронних торгах.
26.05.2021р. на банківський рахунок стягувача АТ «Родовід Банк» в зв’язку з продажем вищевказаного предмету іпотеки від органу державної виконавчої служби надійшли кошти в сумі 352 716,26грн. 
(станом на 01.05.21 відомості в Державному реєстрі іпотек  щодо житлового будинку наявні, щодо земельної ділянки- відсутні.;
відсутній оригінал Договору іпотеки;
земельна ділянка не є власністю Іпотекодавця)</t>
  </si>
  <si>
    <t>1. за заявами банку Подільським УП ГУ НП в м. Києві розслідується кримінальне провадження №12017100070003333 за фактами шахрайства. Хід слідства та стан кримінального провадження контролюється Управлінням по роботі з правоохоронними органами. 2. Оголошено про відкриття провадження у справі про неплатоспроможність боржника</t>
  </si>
  <si>
    <t>за заявами банку Подільським УП ГУ НП в м. Києві розслідується кримінальне провадження №12017100070003333 за фактами шахрайства. Хід слідства та стан кримінального провадження контролюється Управлінням по роботі з правоохоронними органами. 2. Оголошено про відкриття провадження у справі про неплатоспроможність боржника</t>
  </si>
  <si>
    <t xml:space="preserve">1. за заявами банку Подільським УП ГУ НП в м. Києві розслідується кримінальне провадження №12017100070003333 за фактами шахрайства. Хід слідства та стан кримінального провадження контролюється Управлінням по роботі з правоохоронними органами.
відсутні оригінали договорів іпотеки:  1). №б/н від 25.05.2007р. реєстровий №893; 2).№б/н від 25.05.2007р. реєстровий №895. 2. Позичальника ф.о визнано банкрутом та введено процедуру погашення боргів боржника
 </t>
  </si>
  <si>
    <t>Перелік активів ( дебіторська заборгованість), які включені до лоту станом на 01.08.2021 року</t>
  </si>
  <si>
    <t>Код активу</t>
  </si>
  <si>
    <t>Застава НБУ/ треті особи</t>
  </si>
  <si>
    <t>Зона АТО (ООС) або Крим,
ТАК/НІ</t>
  </si>
  <si>
    <t>Балансовий рахунок</t>
  </si>
  <si>
    <t>Валюта заборгованості</t>
  </si>
  <si>
    <t>Сума ДЗ на 01.08.2021 року</t>
  </si>
  <si>
    <t>Балансова вартість ДТ заборгованості на дату початку ліквідації, грн. без ПДВ</t>
  </si>
  <si>
    <t xml:space="preserve">Оціночна вартість, грн. без ПДВ </t>
  </si>
  <si>
    <t>Дата оцінки</t>
  </si>
  <si>
    <t>Опис предмету ДЗ</t>
  </si>
  <si>
    <t>№ Договору/рахунку на підставі якого виникла ДЗ</t>
  </si>
  <si>
    <t>Дата виникнення ДЗ</t>
  </si>
  <si>
    <t>Дата</t>
  </si>
  <si>
    <t>Кількість днів прострочення</t>
  </si>
  <si>
    <t>Наявність договорів, документів, рахунків фактури</t>
  </si>
  <si>
    <t>Інформація про припинення боржника, так/ні</t>
  </si>
  <si>
    <t>Стан претензійно -позовної роботи</t>
  </si>
  <si>
    <t>Дати торгів</t>
  </si>
  <si>
    <t>Початкова ціна, (грн. без ПДВ)</t>
  </si>
  <si>
    <t>Початкова (стартова) ціна на перших торгах
(грн. без ПДВ)</t>
  </si>
  <si>
    <t>Початкова (стартова) ціна на других торгах
(грн. без ПДВ)</t>
  </si>
  <si>
    <t>Початкова (стартова) ціна на третіх торгах
(грн. без ПДВ)</t>
  </si>
  <si>
    <t>Початкова (стартова) ціна на четвертих торгах
(грн. без ПДВ)</t>
  </si>
  <si>
    <t>Мінімальна ціна на других торгах
(грн. без ПДВ)</t>
  </si>
  <si>
    <t>заборгованість матеріально-відповідальної особи за нестачею в касі банку</t>
  </si>
  <si>
    <t>б/н від 04.03.2020</t>
  </si>
  <si>
    <t>наявні</t>
  </si>
  <si>
    <t>18.06.2021, 01.07.2021,
30.07.2021, 05.08.2021</t>
  </si>
  <si>
    <t>01.07.2020</t>
  </si>
  <si>
    <t>35-К від 14.12.2017</t>
  </si>
  <si>
    <t>28.02.2018</t>
  </si>
  <si>
    <t>18.06.2021, 01.07.2021,
30.07.2021, 05.08.2022</t>
  </si>
  <si>
    <t>01.03.2018</t>
  </si>
  <si>
    <t>18.06.2021, 01.07.2021,
30.07.2021, 05.08.2023</t>
  </si>
  <si>
    <t>03.04.2018</t>
  </si>
  <si>
    <t>18.06.2021, 01.07.2021,
30.07.2021, 05.08.2024</t>
  </si>
  <si>
    <t>04.04.2018</t>
  </si>
  <si>
    <t>18.06.2021, 01.07.2021,
30.07.2021, 05.08.2025</t>
  </si>
  <si>
    <t>27.04.2018</t>
  </si>
  <si>
    <t>18.06.2021, 01.07.2021,
30.07.2021, 05.08.2026</t>
  </si>
  <si>
    <t>36-К від 14.12.2017</t>
  </si>
  <si>
    <t>18.06.2021, 01.07.2021,
30.07.2021, 05.08.2027</t>
  </si>
  <si>
    <t>18.06.2021, 01.07.2021,
30.07.2021, 05.08.2028</t>
  </si>
  <si>
    <t>18.06.2021, 01.07.2021,
30.07.2021, 05.08.2029</t>
  </si>
  <si>
    <t>18.06.2021, 01.07.2021,
30.07.2021, 05.08.2030</t>
  </si>
  <si>
    <t>заборгованість по договору оренди приміщення в м. Київ</t>
  </si>
  <si>
    <t>Управлінням по роботі з правоохоронними органами проведено службове розслідування. За результатами службового розслідування 27.05.2020 за вих. № 02-11-б.б/1533 до Подільського управління поліції направлено повідомлення про вчинення кримінального правопорушення, за ознаками ч.4 ст.191 КК України (Привласнення, розтрата майна або заволодіння ним шляхом зловживання службовим становищем), для реєстрації кримінального провадження. Відкрито кримінальне провадження за №12020100070001815;
25.01.2021 Банк у кримінальному провадженні визнано потерпілим та вручено пам’ятку про процесуальні права та обов’язки потерпілого.
03.03.2021 у кримінальному провадженні №12020100070001815 Банком в порядку ст. 128 КПК України подано цивільний позов на суму завданих збитків.
Вручено (оголошено) підозру. Кримінальне провадження за обвинуваченням для розгляду направлено до Подільського районного суду м. Києва. Призначено підготовче засідання на 07.12.2021 по справі за №758/7366/21.</t>
  </si>
  <si>
    <t>24.04.2018 Лист Банку до орендаря щодо погашеннязаборгованості за Договором оренди приміщення
30.05.2018 Лист Банку до орендаря щодо погашеннязаборгованості за Договором оренди приміщення
16.03.2020 Заява до Державної прикордонної служби України про порушення іноземцем законодавства України
21.04.2020 Відповідь Державної прикордонної служби України про передачу інформації до Центрального міжрегіонального управління ДМС в м. Києві та Київській області для врахування
30.03.2020 Заява Надзвичайному і Повноважному Послу Турецької Республіки в Україні про порушення іноземцем законодавства України
Судова справа № 758/3516/19, провадження №_2/761/1325/2020 за позовом АТ «РОДОВІД БАНК» про стягнення заборгованості з орендної плати
15.03.2019 Позовна заява про стягнення заборгованості з орендної плати
20.03.2019 Ухвала Подільського районного суду м. Києва про передачу справи за підсудністю до Шевченківського районного суду м. Києва
11.06.2019 Ухвала Шевченківського районного суду м. Києва про відкриття провадження у справі
10.02.2020 Заява позивача про зміну предмету позову
25.03.2020 Заява позивача про зміну предмету позову
12.05.2020 Ухвала Шевченківського районного суду м. Києва про прийняття до розгляду заяви про зміну предмета позову від 10.02.2020
04.06.2020 Заочне рішення Шевченківського районного суду м. Києва про задоволення позовних вимог
13.05.2021 Заява до Шевченківського районного суду м. Києва про надання позивачу рішення суду та виконавчих документів</t>
  </si>
  <si>
    <t>Автомобіль марки Chevrolet, модель Lacetti NF-196, рік випуску 2008,  Тип ТЗ седан, колір сріблястий</t>
  </si>
  <si>
    <t>Двокімнатна квартира загальною площею 53.8 кв.м., житловою  площею 30.4 кв.м., що розташована за адресою: Автономна Республіка Крим, м. Сімферополь, вулиця Єшиль Ада,
будинок 10 / вулиця К'ара Деніз, будинок 37</t>
  </si>
  <si>
    <t>Садовий будинок та земельна ділянка загальною площею 0,1028 га, що розташовані за адресою: Автономна Республіка Крим, Сімферопольський р., смт. Молодіжне, "Садовод" СТ, вулиця Сонячна</t>
  </si>
  <si>
    <t>Земельна ділянка загальною площею 0,1000 га для будівництва та обслуговування житлового будинку, господарських будівель і споруд,  що розташована за адресою: Автономна Республіка Крим, м. Сімферополь, вулиця Стрілкова</t>
  </si>
  <si>
    <t>Житловий будинок літ. А зі спорудами загальною площею 663,9 кв.м., житловою площею - 91,0 кв.м., що розташований за адресою: Автономна Республіка Крим, м. Ялта, смт. Відрадне, "Лаванда" житлово-будівельне товариство, вулиця Лавандова;
Земельна ділянка площею 0,0450 га , що розташована за адресою: Автономна Республіка Крим, м. Ялта, селище міського типу Масандра, селище міського типу Відрадне</t>
  </si>
  <si>
    <t>Чотирикімнатна квартира загальною площею 249,60 кв. м, житловою площею 73,60кв.м, що розташована за адресою: Автономна Республіка Крим, м.Ялта, вул.Кірова, буд.18 літ.б</t>
  </si>
  <si>
    <t>1) Земельна ділянка загальною площею 0,0686 га для будівництва та обслуговування житлового будинку, господарчих будівель і споруд (присадибна ділянка), що розташована за адресою: Автономна Республіка Крим, м. Ялта, смт. Симеїз, вул. Горького;
2) Домоволодіння загальною площею 279,20 кв. м., житловою площею 107,30 кв. м. та земельна ділянка для будівництва та обслуговування житлового будинку, господарських будівель та споруджень (присадибна ділянка) загальною площею 0,1101 га, а саме: житловий будинок , терраса, сарай, котельня, сарай, навіс, що розташоване за адресою: Автономна Республіка Крим, м. Ялта, смт. Симеїз, вул. Горького</t>
  </si>
  <si>
    <t>Житловий будинок з господарськими та побутовими будівлями і спорудами загальною площею 202,8 кв.м, житлова площа 94,5 кв.м та земельна ділянка загальною площею 0,0781га для будівництва і обслуговування жилого будинку, господарських будівель і споруд,, що рошташовані за адресою: Автономна Республіка Крим, Сімферопольський р.,
с. Лікарственне, вулиця Паркова</t>
  </si>
  <si>
    <t>не жилі будівлі загальною площею 461,70 кв. м., що розташовані за адресою: Автономна Республіка Крим, м.Сімферополь, вулиця Бахчисарайська, будинок 3 / вулиця
Пошивальникова</t>
  </si>
  <si>
    <t>Житловий будинок з надвірними будівлями загальною площею 428,3 кв.м та земельна ділянка для будівництва та обслуговування жилого будинку та госп.споруд загальною площею 0,0797 га, що розташовані за адресою: 
м. Севастополь, площа Якорна</t>
  </si>
  <si>
    <t>Садовий будинок та земельна ділянка загальною площею 0,0528 га для ведення садівництват, що розташовані за адресою: Автономна Республіка Крим,
Сімферопольський р., смт. Молодіжне, "Садовод" СТ  вулиця Сімферопольська</t>
  </si>
  <si>
    <t>Об'єкт інвестування, а саме квартира: загальною площею 88,5 кв.м. на четвертому поверсі житлового будинку №5 по вул.Дьомишева , міста Євпаторія, яка стане власністю в майбутньому на підставі Договору №4814/294-421 від 20.09.2006р.про участь у фонді фінансування будівництва виду А., після завершення будівництва квартира залишається предметом іпотеки відповідно до Договору іпотеки</t>
  </si>
  <si>
    <t>Квартира загальною площею 29,8 кв.м, житлова площа 16,9 кв.м, що знаходиться за адресою: Автономна Республіка Крим, м. Євпаторія, вул. Радянська, буд. 4</t>
  </si>
  <si>
    <t>Двокімнатна квартира загальною площею 49,60 кв.м., житлова площа 32,80 кв.м., що розташована за адресою: АРК, м.Ялта, смт.Гурзуф, вул.60 років СРСР (вул.Зелена), буд.18</t>
  </si>
  <si>
    <t>Двокімнатна квартира загальною площею 51,90 кв.м., житлова - 30,10 кв.м, що розташована за адресою: АРК, м.Алушта, смт Партеніт, вул. Сонячна, буд.14</t>
  </si>
  <si>
    <t xml:space="preserve">Земельні ділянки для будівництва та обслуговування житлового будинку господарчих будівель та споруджень (присадибна ділянка):
1. площею 0,1262 га;
2. площею 0,1262 га;
3. площею 0,1262 га;
4. площею 0,1261 га;
5. площею 0,1262 га;
6. площею 0,1262 га;
7.  площею 0,1263 га, 
що розташовані за адресою: АР Крим, м. Ялта, смт. Лівадія, смт. Виноградне, Бахчисарайське шосе, в районі сан. “Узбекистан”.          </t>
  </si>
  <si>
    <t>Баня -пральня в цілому загальною площею 761,10 кв.м, а саме: виробнича будівля ракушка  літ. А загальною площею 431,70 кв.м.; прибудова цегляна літ.а, прибудова цегляна літера а1, прибудова цегляна літера а2; ганок кам'яний; склад ракушка літ. Б, загальною площею 113,60 кв.м.; прибудова інк.кам.літ.б; котельня інк.кам. літ.В, загальною  площею 216,40 кв.м.; ганок кам'яний; вбиральня інк.кам.літ.Г; сарай інк.кам.літ.Д, сарай інк.кам.літ Е; навіс метал.ст. літ.Ж; огорожа 1-5; мостіння літ.І, що розташована за адресою: м. Севастополь, вул. Грошева</t>
  </si>
  <si>
    <t>Земельна ділянка загальною площею 0,0621 га, що розташована за адресою: АР Крим, м. Сімферополь, Район Мар’їно, вул. З.Рухадзе</t>
  </si>
  <si>
    <t>Трикімнатна квартира загальною площею 101,90 кв.м, житлова площа 32,00 кв.м, що знаходиться за адресою: Автономна Республіка Крим, м.Ялта, смт.Нікіта, вул.Без назви, буд.38, корп.1</t>
  </si>
  <si>
    <t>Квартира, що знаходиться за адресою: Автономна Республіка Крим, м. Сімферополь,
вулиця Лермонтова, будинок 21</t>
  </si>
  <si>
    <t>Житлова квартира загальною площею:248.8 кв.м.;житлова площа:99.6 кв.м.,що розташована на третьому та мансардному поверсі чотирьохповерхового жилого будинку за адресою: АРК, м. Ялта, вул. Кірова,буд.18 "Б"</t>
  </si>
  <si>
    <t>Автомобіль марки Toyota, модель CAMRY, рік випуску 2007, Тип  -легковий (сєдан), колір бежевий</t>
  </si>
  <si>
    <t xml:space="preserve">1. Земельна ділянка розміром 0,12 га для будівництва та обслуговування житлового будинку, господарчих будівель та споруджень (присадибна ділянка), що знаходиться в межах:А-А - землі Масандрівської селищної Ради за адресою:Автономна Республіка Крим, місто Ялта, смт.Масандра, вул.Південнобережне шосе, в районі станції технічного обслуговування автомобілів; 
2. Обладнання за адресою:Луганська обл., м.Стаханов, вул.Керченська:
1.Автоматична ломтерізка для м'яса BIZERBA (1шт.)
2.Вакуумна фаршемішалка S12 BARSELONA (1шт.)- реалізовано;
3.Ин'єктор ВІ-60 з центробіжним насосом INJECT STAR (1 шт.) -реалізовано;
4.Автомат для виробництва чешуйчатого льоду Goldstar 3000(1 шт)- реалізовано.
</t>
  </si>
  <si>
    <t>Об'єкт незакінченого будівництва житлового будинку готовністю 93%, що знаходиться за адресою:Автономна Республіка Крим, м.Феодосія, смт.Коктебель, провулок Долинний</t>
  </si>
  <si>
    <t>Двокімнатна квартира загальною площею 55,3 кв.м, житлова площа 32,2 кв.м, що розташована за адресою: м.Сімферополь, вул.Заліська, буд.2</t>
  </si>
  <si>
    <t>Двокімнатна квартира загальною площею 51,4 кв.м, житлова площа 28,2 кв.м, що розташована за адресою: АР Крим, м.Євпаторія, проспект Леніна, будинок 20/27</t>
  </si>
  <si>
    <t>Житловий будинок загальною площею 67,1 кв.м. та земельна ділянка площею 0,2508 га, що розташовані за адресою: Автономна Республіка Крим, Сімферопольський р.,с. Новозбур'євка, вулиця Центральна</t>
  </si>
  <si>
    <t>Двокімнатна квартира, що знаходиться  за адресою: Донецька обл., м Донецьк, вул Університетська, буд.34</t>
  </si>
  <si>
    <t>Нежиле приміщення загальною площею 43,40 кв.м, що розташоване за адресою: Донецька обл., м.Маріуполь, пр-т Металургів, будинок 163</t>
  </si>
  <si>
    <t>Трикімнатна квартира загальною площею 58,36 кв.м, житловою - 43,00 кв.м, за адресою: Донецька обл., м.Горлівка, вул.Ю.Гагаріна, буд.55</t>
  </si>
  <si>
    <t>Іпотека вбудованого приміщення № 4 (на 1 поверсі будівлі гуртожитку літ.А) загальною площею 26,8 кв.м, що знаходиться за адресою: Донецька обл., м.Донецьк, вул.Софійська</t>
  </si>
  <si>
    <t>Автомобіль марки  ГАЗ, модель 33023414, рік випуску 2006, колір білий, тип ТЗ- вантажний бортовий</t>
  </si>
  <si>
    <t>Автомобіль марки   MITSUBISHI, модель GALANT, рік випуску 2008, колір сірий, тип ТЗ- легковий сєдан</t>
  </si>
  <si>
    <t>Автомобіль марки   ВАЗ, модель 210430-20, рік випуску 2007, колір зелений, тип ТЗ- легковий універсал</t>
  </si>
  <si>
    <t>Трикімнатна квартира загальною площею 54,3 кв.м, житлова площа 37,7 кв.м, що знаходиться за адресою: Донецька обл., м.Артемівськ, вул.Декабристів, буд.25</t>
  </si>
  <si>
    <t xml:space="preserve"> Двокімнатна квартира загальною площею 44,27 кв.м, житлова площа 25,40 кв.м, що знаходиться  за адресою: Донецька обл., м.Горлівка, вул.Соколовського маршала, буд.13</t>
  </si>
  <si>
    <t>Будинок загальною площею 279,0 кв.м, що знаходиться за
адресою: Донецька обл., м.Горлівка, вул.Майорська станція. Відомості в Державному реєстрі іпотек наявні</t>
  </si>
  <si>
    <t>Трикімнатна квартира загальною площею 72.3 кв.м, житловою - 47.5 кв.м, за адресою:м. Донецьк,вул. Артема,буд. 151</t>
  </si>
  <si>
    <t>Трикімнатна квартира загальною площею 63,70 кв.м, житлова площа 37,7 кв.м, що розташована за адресою: Донецька обл., м.Макіївка, вул.Макаренка, буд.34
Підстава обтяження:Заява, 6/982, 03.04.2007</t>
  </si>
  <si>
    <t>Дачний будинок, загальною площею 118,3 кв.м,  та земельна ділянка загальною площею 0,1070 га, що розташований за адресою: Донецька обл., м. Горлівка, Центрально-міський район, садове товариство "Співдружність-1",
 вул.Роздольна 69а</t>
  </si>
  <si>
    <t>Будівля контори літ.А-2, загальною площею 803,3 кв.м. що розташована за адресою: м. Донецьк, вул. Керамічна</t>
  </si>
  <si>
    <t>1. Нежитлове приміщення (магазин) загальною площею 28,2 кв.м, що розташоване на першому поверсі житлового будинку літ.А-3 за адресою: Донецька обл., Старобешевський район, м.Комсомольск, вул.Леніна;
2. Однокімнатна квартира загальною площею 30,30 кв.м, що розташована на першому поверсі житлового будинку літ.А-3 за адресою: Донецька обл., Старобешевський район, м.Комсомольск, вул.Леніна, буд.5</t>
  </si>
  <si>
    <t>Двокімнатна квартира загальною площею 48,3 кв.м, житлова площа 28,1 кв.м, що розташована за адресою: Донецька обл., м.Донецьк, вул.Автотранспортників, буд.12</t>
  </si>
  <si>
    <t>Житловий будинок літ.А-2 з надвірними побудовами (гараж літ.Б, сарай літ.В, убиральня літ.Г, душ літ.Д) загальною площею 136,90 кв.м, житлова площа 53,70 кв.м та земельна ділянка для будівництва та обслуговування жилого будинку і господарських будівель, загальною площею 0,06 га, що знаходиться за адресою: м.Донецьк, вул.Серпухівська</t>
  </si>
  <si>
    <t xml:space="preserve"> Двокімнатна квартира загальною площею 42,41 кв.м, житлова площа 29,40 кв.м, що знаходиться  за адресою: Донецька обл., м.Горлівка, вул.Гагаріна Юрія, буд.59</t>
  </si>
  <si>
    <t>Трикімнатна квартира загальною площею 59,5 кв.м, житлова площа 37,3 кв.м, що знаходиться за адресою: Донецька обл., м.Донецьк, пр.Ленінський, буд.27</t>
  </si>
  <si>
    <t>Вбудоване приміщення загальною площею 103,6 кв. м. на першому поверсі  житлового будинку літ.А-9, що розташоване за
адресою: м.Донецьк, вул.Люксембург Рози</t>
  </si>
  <si>
    <t>Двокімнатна квартира загальною площею 48,10 кв.м, житлова площа 29,30 кв.м, що розташована за адресою: Донецька обл., м.Донецьк, вул.Кольцова, буд.15</t>
  </si>
  <si>
    <t>Жилий будинок загальною площею 47,90кв.м розташований на земельній ділянці площею 500 кв.м. за адресою: Донецька обл., м. Харцизьк, вулиця
Котовського</t>
  </si>
  <si>
    <t>Житловий будинок із належними до нього господарсько-побутовими будівлями та спорудами ( "А-1" -житловий будинок, "Б-1"- літня кухня, "В-1" - вбиральня, "Г-1" -сарай, "Д-1" - сарай, "Є-1"- сарай, "1" - водогін, "№1-2" - огорожа), загальною площею 70,00 кв.м, житлова площа 30,20 кв.м, який знаходиться за адресою: Україна, Донецька обл., м.Макіївка, Кіровський район, селище Ново-робітниче містечко, вулиця Чайковського</t>
  </si>
  <si>
    <t>Трикімнатна квартира загальною площею 65,7 кв.м,  житлова  площа  43,6 кв.м, що знаходиться  за адресою: м.Донецьк, вул.Петровського, буд.260</t>
  </si>
  <si>
    <t>Двокімнатна квартира загальною площею 47,40 кв.м,  житлова  площа  28,00 кв.м, що знаходиться  за адресою: Донецька обл., м.Макіївка, Гірницький р-н, вул.Данилова генерала, буд.59</t>
  </si>
  <si>
    <t>Будівля експериментальної дільниці загальною площею 1275,60 кв.м, що розташована за адресою: Донецька обл., м. Слов'янськ, вул. Маркса Карла</t>
  </si>
  <si>
    <t>Житловий будинок з надвірними побудовами (літ.А-2 житловий будинок, загальною площею 532,00 кв.м, житлова площа 122,40 кв.м, літ.Б сарай, літ.В навіс, літ.Г навіс,№1,2,3,5 - огородження, №8  тротуар) та земельна ділянка загальною площею 0,06 га для будівництва та обслуговування жилого будинку і господарських будівель, що розташовані за адресою: Донецька обл., м.Донецьк, вул.Пєвцова</t>
  </si>
  <si>
    <t>Чотирикімнатна квартира загальною площею 158,90 кв.м, житлова площа 82,90 кв.м, що розташована за адресою: м. Донецьк, вул. Люксембург Рози, буд.84</t>
  </si>
  <si>
    <t>Двокімнатна квартира загальною площею 49,50 кв.м, житлова площа 29,30 кв.м, що розташована за адресою: м. Донецьк, вул. Щорса, буд.14</t>
  </si>
  <si>
    <t>Двокімнатна квартира загальною площею 49,40 кв.м, житлова площа 30,00 кв.м, що розташована за адресою: м. Донецьк, вул. Щорса, буд.14</t>
  </si>
  <si>
    <t>Двокімнатна квартира загальною площею 49,90 кв.м, житлова площа 29,40 кв.м, що розташована за адресою: м. Донецьк, вул. Щорса, буд.14</t>
  </si>
  <si>
    <t>Трикімнатна квартира загальною площею 67,10 кв.м,  житлова  площа  45,10 кв.м, що знаходиться  за адресою: Донецька обл., м.Макіївка, Зелений мікрорайон, буд.7</t>
  </si>
  <si>
    <t xml:space="preserve">1) Земельна ділянка загальною площею 0,1651 га для будівництва та обслуговування жилого будинку, господарських будівель і споруд ,що розташована за адресою: Донецька обл., м.Донецьк, Ленінський р-н, вул.Приморська;
2).Земельна ділянка загальною площею 0,0466 га для ведення особистого селянського господарства , що розташована за адресою: Донецька обл., м.Донецьк, Ленінський р-н, вул.Приморська.
3).Земельна ділянка загальною площею 0,0566 га для ведення особистого селянського господарства, що розташована за адресою: Донецька обл., м.Донецьк, Ленінський р-н, вул.Приморська. </t>
  </si>
  <si>
    <t>Трикімнатна квартира загальною площею 63,60 кв.м, житловою - 37,5 кв.м, що розташована за адресою: Донецька обл., м. Макіївка, Червоногвардейський район, вул. Макаренка, буд.34</t>
  </si>
  <si>
    <t>Житловий будинок загальною площею 68,60 кв.м з надвірними побудовами (літня кухня, сарай, убиральня, гараж, сарай, зливна яма, огородження), що знаходиться  за адресою: Донецька обл., м.Донецьк, вул.Берестовська</t>
  </si>
  <si>
    <t>Чотирикімнатна квартира загальною площею 85,40 кв.м, житловою - 56,1 кв.м, що розташована за адресою: Донецька обл., м. Донецьк, вул. Шутова, буд.16</t>
  </si>
  <si>
    <t>Чотирикімнатна квартира загальною площею 66,50 кв.м, житлова площа 47,80 кв.м, що розташована за адресою: Донецька обл., м.Донецьк, вул.Клайпеди, буд.27</t>
  </si>
  <si>
    <t>1. Будівля готелю "Турист", загальною площею 2 413,20 кв.м.,цегляна,позначена літерою А-4,   розташована на земельній ділянці за адресою:Донецька обл., м.Слов'янськ, Київ-Должанський траса;
2. Земельна ділянка для функціонування готелю, загальною площею 0,5185 га, що розташована за адресою:
Донецька обл., м.Слов'янськ, траса Київ-Должанський</t>
  </si>
  <si>
    <t>1. Будівля готелю "Турист", загальною площею 2 413,20 кв.м.,цегляна,позначена літерою А-4,   розташована на земельній ділянці за адресою:Донецька обл., м.Слов'янськ, Київ-Должанський траса;
2. Земельна ділянка для функціонування готелю, загальною площею 0,5185 га, що розташована за адресою:
Донецька обл., м.Слов'янськ, траса Київ-Должанський .</t>
  </si>
  <si>
    <t>Нежиле приміщення №51 загальною площею 76,60 кв.м, знаходиться у підвалі 5-ти поверхового будинку за адресою: м.Маріуполь, вул.Карпинського</t>
  </si>
  <si>
    <t>Нежитловий будинок загальною площею 564,5 кв. м, що розташований на земельній ділянці площею 1192 кв.м за адресою: Донецька обл., м.Горлівка, вулиця Горлівської Дивізії</t>
  </si>
  <si>
    <t>Житловий будинок загальною площею 47,7 кв.м з надвірними спорудами, що знаходиться  за адресою: Донецька обл., м.Ясинувата, вул.Леваневського</t>
  </si>
  <si>
    <t>Трикімнатна квартира, що розташована за адресою: Донецька обл., м.Донецьк, вул.Челюскінців, буд.140</t>
  </si>
  <si>
    <t>Дім, недобудований, готовністю 72 відсотка, загальною площею 235,80 кв.м, житлова площа 163,00 кв.м, що розташований за адресою: Донецька обл., м.Маріуполь, пров.Березовий</t>
  </si>
  <si>
    <t>Однокімнатна квартира загальною площею 24,4 кв.м, що розташована за
адресою: Донецька обл, м.Дружківка, вул. Правди, буд.1</t>
  </si>
  <si>
    <t>Земельна ділянка  загальною площею 0,100 га, та всі об'єкти рухомого та нерухомого майна, які будуть збудовані чи споруджені на зазначеній земельній ділянці, що  розташована  за адресою: Донецька обл.,м.Макіївка,вул.Прогресивна</t>
  </si>
  <si>
    <t>Автомобіль марки NISSAN, модель MICRA, рік випуску 2007, колір коричневий, тип ТЗ -легковий хетчбек</t>
  </si>
  <si>
    <t>1. Нежитлове приміщення, а саме комплекс незавершених будівництвом будівель та споруд бази відпочинку (А-2 будинок для відпочинку (будівельна готовність - 38%) з підвалом і мансардою; Б-1 будинок для відпочинку; В-1 душ; Г-1 навіс; Д-1 господарське приміщення з прибудовою; Ж-1 пірс; №1 огорожа; №2 ворота; І замощення) та всі об'єкти рухомого та нерухомого майна, які будуть збудовані чи споруджені, що розташований за адресою: Донецька обл., Мар'їнський р-н, м.Курахове, Берегова зона - правий берег Курахівського водосховища
2. Двокімнатна квартира за адресою: Донецька обл.,
м.Донецьк, вул.Пухова, буд.1;
3. Житловий будинок з надвірними побудовами, за адресою: Донецька
область, м.Донецьк, вул.Одеська
4.Земельна ділянка, на якій розташований житловий будинок, загальною площею 0 0748 га, за адресою: Донецька
область, м. Донецьк, вул.Одеська</t>
  </si>
  <si>
    <t>Вбудовано-прибудоване нежитлове приміщення літ.А-Х, літ.А'-І  загальною площею 257,4 кв.м., яке розташоване за адресою : Донецька обл.,м.Горлівка, вул.Матросова О.М.(вул.Гіпроградська).</t>
  </si>
  <si>
    <t>1. Комплекс стройцеху, що знаходиться за адресою: Донецька обл., Артемівський р.,сщ.Опитне, вул.Ілліча
2. Трикімнатна квартира загальною площею 62,8 кв.м, житлова площа 36,9 кв.м, що знаходиться за адресою: Донецька обл., м.Артемівськ, вул.Ювілейна, буд.77</t>
  </si>
  <si>
    <t>1. Нежитлове приміщення, а саме магазин продовольчих товарів, загальною площею 84,6 м2, що знаходиться за адресою: Донецька обл., місто Макіївка, вул. Плеханова
2. Нежитлове приміщення, а саме торгівельний комплекс 3-я черга, що складається: підвальне приміщення перукарні загальною площею – 84,5 м2, пивний бар загальною площею – 193,6 м2, поверх магазину загальною площею – 345,6 м2, нежитлова будівля магазину №17 загальною площею – 71,1 м2, що знаходиться за адресою: Донецька обл., місто Макіївка, вул. Плеханова
3. Нежитлове приміщення, а саме магазин продовольчих товарів, загальною площею – 236,3 м2, що знаходиться за адресою: Донецька обл., місто Макіївка, вул. Плеханова, 1а.</t>
  </si>
  <si>
    <t>Вбудовано-прибудоване приміщення загальною площею 523.60 кв. м. на 1-му поверсі житлового будинку літ.А’-9 з прибудовою літ.А’-1, що розташоване за адресою: Донецька обл. м. Донецьк, вул. Кадіївська</t>
  </si>
  <si>
    <t>Підвальне приміщення загальною площею 90.7 кв.м. в житловому будинку, яке розташоване за адресою : Донецька обл.,м.Донецьк, пр.Ленінський</t>
  </si>
  <si>
    <t xml:space="preserve">1. Будівля автомийки (літ. А-1), загальною площею 340,7 кв.м., розташована за адресою: Донецька обл., м.Донецьк, вул.Петровського.
2. Земельна ділянка загальною площею 0,04 га (для будівництва та експлуатації авто мийки, станції технічного обслуговування автомобілів,кафе), що розташована за адресою: Донецька обл., м. Донецьк, вул. Петровського. </t>
  </si>
  <si>
    <t>Житловий будинок з надвірними побудовами (літ.А-1 житловий будинок, літ.Б - літня кухня, літ.В - душ, літ.Г - сарай, літ.Д - гараж, літ.Е, Ж, З  - навіс, №1,2- огородження, 1- тротуар, літ.И - навіс),  загальною площею 60,50 кв.м, житлова площа 40,50 кв.м, що розташований на земельній ділянці площею 300 кв.м за адресою: м.Донецьк, вул.Ювілейна</t>
  </si>
  <si>
    <t>Житловий будинок зі всіма об'єктами функціонально пов'язаними з цим нерухомим майном загальною площею 39,8 кв.м, житловою площею 14,6 кв.м, що знаходиться за адресою: Донецька обл., м.Макіївка, вул.Леваневського, буд. 17</t>
  </si>
  <si>
    <t>Житловий будинок  загальною площею 97.9, житловою  площею 64.6 кв.м.розташований на земельній ділянці площею 588 кв. м., належній Держфонду, за адресою: м. Горлівка,  Центрально-Міський район, вул.Хасанська</t>
  </si>
  <si>
    <t>Вбудовано-прибудоване приміщення загальною площею 100,4 кв. м. в житловому будинку літ А-1 та прибудові літ. А’-1, що розташований за адресою: Донецька обл. м. Донецьк, вул. Красноармійська</t>
  </si>
  <si>
    <t>Будівля електроцеху з побутовими приміщеннями та складом літ.В-1 площею 1101,6 кв.м, розташована за адресою: м.Донецьк, вул.Степногірська</t>
  </si>
  <si>
    <t>Двокімнатна квартира загальною площею 67,20 кв.м., житлова - 26,90 кв.м.,що розташована  за адресою: Донецька обл.,м. Донецьк,
вул Челюскінців, буд.123</t>
  </si>
  <si>
    <t>Нежитлова будівля загальною площею 209,9 кв.м, що знаходиться за адресою: м. Маріуполь, вул. Виноградна</t>
  </si>
  <si>
    <t>Квартира загальною площею 83,80 кв.м., житлова - 60,50 кв.м.,що розташована за адресою: Донецька обл., м.Донецьк, вул.Ляшенко, буд.2а</t>
  </si>
  <si>
    <t>Трикімнатна квартира загальною площею 64,8 кв.м, житлова  площа  43,5 кв.м, що розташована  за адресою: Донецька обл.,м Донецьк, вул Терешкової Валентини, буд.11</t>
  </si>
  <si>
    <t>Житловий будинок з надвірними будівлями загальною площею 53,00 кв.м, житлова площа 32,40 кв.м, за адресою: Донецька обл., м.Донецьк, вул.Слепньова</t>
  </si>
  <si>
    <t>Двокімнатна квартира загальною площею 44,7 кв.м, житлова площа 26,5 кв.м, розташована за адресою: Донецька обл., м.Донецьк, пр.Кремлівський, буд.35</t>
  </si>
  <si>
    <t>Двокімнатна квартира загальною площею 44,5 кв.м, житлова площа 26,8 кв.м, розташована за адресою: Донецька обл., м.Артемівськ, вул.Соборна, буд.16</t>
  </si>
  <si>
    <t>Трикімнатна квартира загальною площею 130,9 кв.м, житлова площа  108,4 кв.м, що розташована за адресою: Донецька обл., м. Донецьк, пр. Ілліча, буд.19 а</t>
  </si>
  <si>
    <t>Двокімнатна квартира загальною площею 45,4 кв.м, розташована за адресою: Донецька обл., м.Дзержинськ, вул.Маяковського, буд.33</t>
  </si>
  <si>
    <t>Двокімнатна квартира загальною площею 36,9 кв.м, житлова площа  25,1 кв.м, що розташована за адресою: м.Донецьк, бульвар Франка, буд.3</t>
  </si>
  <si>
    <t>Дім, загальною площею 85,40 кв.м, житлова площа 50,70 кв.м, що розташований за адресою: Донецька обл., м.Маріуполь, вул.Московська</t>
  </si>
  <si>
    <t>Будівлі загальною площею 615,40 кв.м: адміністративна будівля літ. А-1 загальною площею 169,00 кв. м., будівля майстерень літ. Б-1 загальною площею 314,20 кв. м., будівля складу літ. В-1 загальною площею 132,20 кв. м, що розташовані за адресою: м. Донецьк, вул. Пролетарська</t>
  </si>
  <si>
    <t>Домоволодіння загальною площею 130,2 кв.м, що розташоване за адресою:Донецька обл., Великоновосілківський район, с.Богатир, вул.Комарова, буд.51; Земельна ділянка, на якій розташоване домоволодіння площею 0,25 га, (для будівництва та обслуговування жилого будинку, господарських будівель і споруд) та 0,3218 га, (для ведення особистого селянського господарства), що розташована за адресою:Донецька обл., Великоновосілківський район, с.Богатир, вул.Комарова</t>
  </si>
  <si>
    <t>Трикімнатна квартира загальною площею 64,10 кв.м, житлова площа  35,70 кв.м, що розташована за адресою: Донецька обл., м.Харцизьк, вул.А.Чумака, буд.58а</t>
  </si>
  <si>
    <t>Будинки (Будинок шлакоблочний А-ІІ, тамбур - а, ганок - а1, балкон - а4, підвал - а5, Будинок цегляний - А ́ - ІІІ, вхід в підвал - а2, ганок - а3, загальною площею 1319,40 кв.м; Будинок цегляний Б-І, загальною площею 42,80 кв. м, тамбур - б, замощення - І), що розташовані на земельній ділянці площею 4159 кв. м.,яка належить Горлівській міській Раді за адресою: Донецька область, м. Горлівка, вул. Горлівської Дивізії</t>
  </si>
  <si>
    <t>Нежиле приміщення з підвалом загальною площею 1 179,3 кв. м, вбудоване в нежитлову будівлю літ. А-2, будівля котельної літ. Д-1 загальною площею 106,1 кв. м, будівля майстерні літ. Г-1 загальною площею 87,0 кв. м, будівля гаражу літ.В-1 загальною площею 68,1 кв. м, що розташоване за адресою: Донецька обл., м. Димитров, вул. Ватутіна, буд. 18</t>
  </si>
  <si>
    <t>Житловий будинок з надвірними побудовами (душ, сарай, убиральня,огородження)  загальною площею 202,1 кв.м, що знаходиться на земельній ділянці площею 1200,0кв.м за адресою: Донецька область, місто Донецьк, вул.Ударна.</t>
  </si>
  <si>
    <t>Житловий будинок загальною площею 92,1 кв.м. розташований на земельній ділянці площею 529 кв.м за адресою: Донецька обл., м. Єнакієве, вулиця Можайського</t>
  </si>
  <si>
    <t>автомобіль марки MITSUBISHI  PAJERO WAGON, рік випуску 2008, тип- легковий універсал</t>
  </si>
  <si>
    <t>1. Двокімнатна квартира загальною площею 57,53 кв.м, житлова площа 42,80 кв.м, що знаходиться за адресою: Донецька обл., м.Горлівка, пр.Перемоги, буд.26;         Вбудоване нежитлове приміщення загальною площею 12 кв.м за адресою: Донецька обл., м.Горлівка, вул.Комсомольська;
2. Вбудоване приміщення, що знаходиться  за адресою: Донецька обл., м.Горлівка, вул.Юрія Гагаріна, буд.37</t>
  </si>
  <si>
    <t>Будівля котельної літ.Ю2-1 загальною площею 967,90 кв.м, що розташована за адресою: Донецька обл., м.Авдіївка, Індустріальний проїзд</t>
  </si>
  <si>
    <t>Двокімнатна квартира загальною площею 48,40 кв.м, житлова площа  30,00 кв.м, що розташована за адресою: Донецька обл., м.Донецьк, вул.Шуйська, буд.10</t>
  </si>
  <si>
    <t>Однокімнатна квартира загальною площею 45,70 кв.м, житловою 20,80 кв.м, що розташована за адресою:м.Донецьк, вул.Літня, буд.46</t>
  </si>
  <si>
    <t>Житловий будинок загальною площею 204,3 кв.м (літ.А-2), житловий будинок загальною площею 113,2 кв.м (літ.Е-2), гараж (літ Ж), котельна (літ.И), паркани, ворота (літ.№1,3-5),замощення (літ.І), що розташовані на земельній ділянці площею 623,0 кв.м за адресою: Донецька область, місто Донецьк, вулиця Люксембург Рози</t>
  </si>
  <si>
    <t>Нежиле приміщення загальною площею 312,3 кв. м., що розташоване за адресою: Донецька обл., м.Маріуполь, вул.Артема, буд.58</t>
  </si>
  <si>
    <t>Двокімнатна квартира, що розташована за адресою: Донецька обл., м.Краматорськ, вул.Наді Курченко, буд.29. Відомості в Державному реєстрі іпотек наявні</t>
  </si>
  <si>
    <t>Трикімнатна квартира загальною площею 56,3 кв.м, житлова площа 42,7 кв.м, що знаходиться за адресою: м.Донецьк, вул.Келлера, буд.14</t>
  </si>
  <si>
    <t>Житловий будинок з надвірними будівлями та спорудами, що знаходиться за адресою: Донецька обл., м.Макіївка, вул.Сонячна та Земельна ділянка, на якій знаходиться будинок, для індивідуального житлового будівництва, загальною площею 0,0726 га, розташована за адресою: Донецька обл., м.Макіївка, вул.Сонячна</t>
  </si>
  <si>
    <t xml:space="preserve">Житловий будинок загальною площею 552,5 кв.м, що знаходиться за адресою: Донецька обл., м.Костянтинівка, вул.Українська. </t>
  </si>
  <si>
    <t>садовий будинок загальною площею 136,50 кв.м  за адресою: Донецька обл., Новоазовський р-н, с.
Приморське (Виноградненська с/р), "Дельфін" садове товариство . Та Земельна ділянка загальною площею 0,0586 га, що розташована за адресою: Донецька обл., Новоазовський р-н, с.
Приморське (Виноградненська с/р), "Дельфін" садове товариство</t>
  </si>
  <si>
    <t>Житловий будинок з надвірними побудовами (літня кухня, убиральня, душ, огородження, тротуар) загальною площею 74,30 кв.м, житлова площа 41,90 кв.м, розташований на земельній ділянці площею 300,00 кв.м за адресою: Донецька обл., м.Донецьк, вул.Ролана Ромена</t>
  </si>
  <si>
    <t>Двокімнатна квартира загальною площею 48,00 кв.м, житлова площа 29,80 кв.м за адресою: м.Донецьк, вул.Капітана Ратникова, буд.14</t>
  </si>
  <si>
    <t>Житловий будинок з господарськими та побутовими будовами та спорудами (навіс, вбиральня, огорожа), що знаходиться за адресою: Донецька обл., м.Слов'янськ, вул.Смольна та Земельна ділянка, на якій знаходиться будинок, розташована за адресою: Донецька обл., м.Слов'янськ, вул.Смольна</t>
  </si>
  <si>
    <t>Нежитлове приміщення загальною площею 243,8 кв.м на першому поверсі в будівлі адміністративно-побутового корпусу літ.А-11 за адресою: Донецька обл., м.Донецьк, вул.Кірова</t>
  </si>
  <si>
    <t>Вбудоване приміщення загальною площею 226,1 кв.м. на 1-му
поверсі житлового будинку літ. А-3, що розташоване за адресою: Донецька обл., м. Донецьк, вулиця Листопрокатників</t>
  </si>
  <si>
    <t>Двокімнатна квартира загальною площею 42,9 кв.м за адресою: м.Донецьк, вул.Кірова, буд.32а</t>
  </si>
  <si>
    <t>Автомобіль марки HYUNDAI, модель SANTA FE, рік випуску 2006, колір сірий, тип ТЗ- легковий джип</t>
  </si>
  <si>
    <t>Приміщення на ІІ-му поверсі будівлі газетно-бланочного корпусу літ.Ж-3 площею 562,4 кв.м, за адресою: м.Донецьк, пр.Київський</t>
  </si>
  <si>
    <t>Будівля центральної контори загальною площею 365,3 кв.м. , що знаходиться за адресою: Донецька обл., Ясинуватський р., с. Спартак, вул. Леніна</t>
  </si>
  <si>
    <t xml:space="preserve">Будинок відпочинку загальною площею 90 кв.м., який знаходиться за адресою: Донецька обл., Красноармійський район, с. Новопавлівка, "Наука" садове товариство, буд. б/н із земельною ділянкою, що знаходиться за адресою: Донецька обл., Красноармійський район, с. Новопавлівка, "Наука" садове товариство. </t>
  </si>
  <si>
    <t>Трикімнатна квартира загальною площею 62,6 кв.м, житлова площа 43,3 кв.м, що знаходиться за адресою: Донецька обл., м.Донецьк, вул.Гатчинська, буд.5</t>
  </si>
  <si>
    <t xml:space="preserve">нежитлове приміщення, а саме: частина будівлі ТЛЦ (цех по виробництву твердих сплавів, тугоплавних металів) загальною площею 1845,5 кв.м.; частина естакади готової продукції, загальною площею 945,4 кв.м., які знахордяться за адресою: Донецька обл., м. Макіївка, вул. Свердлова. </t>
  </si>
  <si>
    <t>Житловий будинок, а саме: жилий будинок загальною площею 87,60 кв.м, літня кухня, сарай, уборна, огорожа, замощення, що розташований за адресою: Донецька обл., м.Харцизьк, вул.Фурманова</t>
  </si>
  <si>
    <t>Трикімнатна квартира загальною площею 64,98 кв.м, житлова площа 36,80 кв.м, що розташована за адресою: 86156, Донецька обл., м.Макіївка, вул. м/н. Мирний, буд.2</t>
  </si>
  <si>
    <t>Житловий будинок 16 "а" загальною площею 65,6 кв.м., житловою площею 33,4 кв.м., що знаходиться за адресою: Донецька обл., м. Маріуполь, вул. Менжинського, буд. 16 "а". Та Земельна ділянка площею 0,0445 га, що знаходиться за адресою: Донецька обл., м. Маріуполь, вул. Менжинського. Цільове призначення: будівництво та обслуговування житлового будинку, господарських будівель і споруд.</t>
  </si>
  <si>
    <t>Трикімнатна квартира загальною площею 69,4 кв.м, що розташована за адресою: Донецька обл., м.Донецьк, вул.Щорса, буд.15</t>
  </si>
  <si>
    <t>Трикімнатна квартира загальною площею 64,38 кв.м, житлова площа 37,10 кв.м, що розташована за адресою:  м.Запоріжжя, пр.Радянський, буд.9</t>
  </si>
  <si>
    <t>Двокімнатна квартира загальною площею 56,13 кв.м, житлова площа 21,36 кв.м, що розташована за адресою: Запорізька обл., м.Запоріжжя, вул. Сорок років Радянської України, буд.2а.</t>
  </si>
  <si>
    <t>Жилий будинок, що знаходиться за адресою: Запорізька обл., м. Запоріжжя, вул. Дроб'язка, та Земельна ділянка для будівництва та обслуговування житлового будинку та господарських будівель та споруд (присадибна ділянка) загальною площею 0.0925 га, що знаходиться за адресою: Запорізька обл., м. Запоріжжя, вул. Дроб'язка</t>
  </si>
  <si>
    <t>Двокімнатна квартира загальною площею 54,11 кв.м, житлова площа 33,92 кв.м, що розташована за адресою: Запорізька обл., м.Запоріжжя, вул. Валерія Лобановського, буд.7.</t>
  </si>
  <si>
    <t>Житловий будинок з господарськими будівлями та  спорудами, що знаходиться за адресою: Дніпропетровська обл., Дніпропетровський р-н, с. Новоолександрівка, пров. Рубіновий, та Земельна ділянка (яка стане власністю Іпотекодавця після укладання Договору іпотеки) на якій знаходиться будинок, цільове призначення: для будівництва і обслуговування жилого будинку, загальною площею 1500 кв.м, що знаходиться за адресою: Дніпропетровська обл., Дніпропетровський р-н, с. Новоолександрівка, пров. Рубіновий</t>
  </si>
  <si>
    <t>Однокімнатна квартира загальною площею 38,47 кв.м, житлова площа 21,00 кв.м, що розташована за адресою: Запорізька обл., м.Запоріжжя, вул.Дніпропетровське шосе, буд.64</t>
  </si>
  <si>
    <t>Житловий будинок з вбудованим магазином та кафе літера А-2, сарай - літ.Е, вбиральня - літ.В, колодязь питний - літ.№1 та огорожа - літ.№2-5, що знаходиться за адресою: Полтавська обл., Чутівський р-н, смт.Чутове, вул. Коханова; та Земельна ділянка загальною площею 0,1434 га - для обслуговування жилого будинку, господарських будівель і споруд, що знаходиться за адресою: Полтавська обл., Чутівський р-н, смт.Чутове, вул. Коханова; та Земельна ділянка загальною площею 0,0066 га для комерційного використання, що знаходиться за адресою: Полтавська обл., Чутівський р-н, смт.Чутове, вул. Коханова</t>
  </si>
  <si>
    <t>Трикімнатна квартира загальною площею 102,2 кв.м, житлова площа  62,2 кв.м, що  розташована  за адресою: м.Харків, вул.Чубаря, буд.1</t>
  </si>
  <si>
    <t>Двокімнатна квартира загальною площею 42,7 кв.м., житлова - 29,7 кв.м, що розташована за адресою: Луганська обл., м.Луганськ, вул.Ріслянда, буд.25.</t>
  </si>
  <si>
    <t>Будинок з надвірними будівлями, що знаходиться за адресою: Дніпропетровська обл., м. Нікополь, вул. Урицького: опис об’єкта: А=житловий будинок (матеріали стін=гл/битн.обк.цегл., житлова площа=26,4 кв.м,загальна площа 49,0 кв.м, відсоток зносу=46); Б=сарай (матеріали стін=гл/битн.обк.цегл., відсоток зносу=60); В=літня кухня (матеріали стін=гл/битн.обк.цегл., відсоток зносу=50); Г=вхід, підвал (матеріали стін=шл/бет., відсоток зносу=45); Д=вбиральня (матеріали стін=дер., відсоток зносу=55); 1-7; І=спорудження (відсоток зносу=45) та Право на земельну ділянку, площею 946 кв.м., для будівництва та обслуговування житлового будинку,  яка стане власністю Іпотекодавця після укладання договору іпотеки №148/ІЖ-007.07.1 від 06.08.2007р., та отримання державного акту на право приватної власності на земельну ділянку на підставі Договору купівлі-продажу, на якій знаходиться будинок, що знаходиться за адресою: Дніпропетровська обл., м. Нікополь, вул. Урицького</t>
  </si>
  <si>
    <t>Трикімнатна квартира загальною площею 54,39 кв.м, житлова площа 38,16 кв.м, що розташована за адресою: Запорізька обл., м.Запоріжжя, вул.Космічна, буд.118</t>
  </si>
  <si>
    <t>Житловий будинок загальною площею 94,50 кв.м з надвірними будівлями та спорудами,  розташований на земельній ділянці площею 631 кв.м за адресою: Запорізька обл., м.Запоріжжя, вул.Промислова (Комунарський район)</t>
  </si>
  <si>
    <t>Житловий будинок загальною площею 223,3 кв.м., жилою площею 67,4 кв.м., який розташований на земельній ділянці загальною площею 15 000 кв.м, що знаходиться за адресою: Запорізька обл., Запорізький р-н, с.Нове Запоріжжя, вул. Кірова</t>
  </si>
  <si>
    <t>Двокімнатна квартира загальною площею 52,1 кв.м, житлова площа 26,0 кв.м, що розташована за адресою: Запорізька обл., м. Запоріжжя, вул. Дзержинського, буд.76</t>
  </si>
  <si>
    <t>Житловий будинок, що знаходиться за адресою:Запорізька область, Запорізький район, смт Балабине, вул.Садова, буд.2-д та Земельна ділянка на якій знаходиться будинок для будівництва та обслуговування жилого будинку, господарських будівель та споруд площею 0,0718 га, та розташована за адресою:Запорізька область, смт Балабине, вул.Садова</t>
  </si>
  <si>
    <t>Однокімнатна квартира загальною площею 37,7 кв.м, житлова площа 19,1 кв.м, що розташована за адресою: м.Дніпропетровськ, вулиця Космонавтів, будинок 2</t>
  </si>
  <si>
    <t>Об'єкт інвестування , а саме вбудоване нежиле приміщення (підвал 9-поверхової секції) загальною площею 130 кв.м, в житловому будинку, яке стане власністю Іпотекодавця в майбутньому на підставі Договору №1 про участь у ФФБ виду "А"  від 23.04.2008р.за адресою: м.Запоріжжя, вул.Волгоградська</t>
  </si>
  <si>
    <t>Двокімнатна квартира загальною площею 96,60 кв.м, житлова площа 32,90 кв.м, що розташована за адресою: Запорізька обл., м.Запоріжжя, пр.Леніна, буд.189</t>
  </si>
  <si>
    <t>Домоволодіння загальною площею 96,9 кв.м, житловою площею 43,40 кв.м, що знаходиться за адресою: Дніпропетровська обл., м.Дніпропетровськ, селище міського типу Таромське, провулок 8 Березня</t>
  </si>
  <si>
    <t>Трикімнатна квартира загальною площею 68,94 кв.м, житлова площа 46,10 кв.м, що розташована за адресою: Запорізька обл., м.Запоріжжя,вул.Олімпійська, буд.22</t>
  </si>
  <si>
    <t>Двокімнатна квартира загальною площею 51,9 кв.м, житлова площа 29,0 кв.м, що розташована за адресою: Запорізька обл., м.Бердянськ, бул.Гайдара, буд.10а</t>
  </si>
  <si>
    <t>Двокімнатна квартира загальною площею 50,28 кв.м, житлова площа 28,00 кв.м, що розташована за адресою: Запорізька обл., м.Запоріжжя, вул.Героїв Сталінграду, буд.32</t>
  </si>
  <si>
    <t>Склад літ.А, загальною площею 667,5 кв.м., що знаходиться за адресою: Запорізька обл., м. Запоріжжя, вул. Доківська, та розташований на земельній ділянці загальною площею 9 489 кв.м.</t>
  </si>
  <si>
    <t>1) Земельна ділянка для будівництва житлової будівлі загальною площею 0,1708 га, що знаходиться за адресою: с. Новоселівка, вул. Галковська.
2)  Земельна ділянка для будівництва житлової будівлі загальною площею 0,1706 га, що знаходиться за адресою: с. Новоселівка, вул. Галковська</t>
  </si>
  <si>
    <t>Будинок з надвірними будівлями та спорудами загальною площею 76,30 кв.м, житлова площа 46,70 кв.м, що знаходиться за адресою: Дніпропетровська обл., Покровський р., смт.Покровське, вул.Жовтнева, буд.74 та Земельна ділянка, на якій знаходится будинок, для будівництва та обслуговування жилого будинку площею 1270 кв.м, що розташована за адресою: Дніпропетровська обл., Покровський р., смт.Покровське, вул.Жовтнева</t>
  </si>
  <si>
    <t>Житловий будинок з надвірними будівлями та спорудами на земельній ділянці площею 412 кв.м (цільове призначення: для будівництва житлового будинку), що розташований за адресою: Запорізька обл., м.Запоріжжя, вул.Докучаєва</t>
  </si>
  <si>
    <t>Двокімнатна квартира загальною площею 44,90 кв.м, житлова площа 29,20 кв.м, що розташована за адресою: Луганська обл., м.Луганськ, квартал Комарова, буд.5</t>
  </si>
  <si>
    <t>прибудована будівля міні-пекарні літ. А-2, загальною площею 170.4 кв.м., що розташована за адресою: Донецька обл., м. Донецьк, вул. Незалежності</t>
  </si>
  <si>
    <t>Приміщення офісного типу загальною площею105.7 кв.м, що знаходиться за адресою: Донецька обл., м. Донецьк, вул. Університетська</t>
  </si>
  <si>
    <t>автомобіль FIAT GRANDE PUNTO, рік випуску 2007, колір сірий, тип ТЗ - легковий хетчбек</t>
  </si>
  <si>
    <t>Трикімнатна квартира загальною площею 65,50 кв.м, що розташована за адресою: Донецька обл., м.Донецьк, вул.Савченка, буд.16</t>
  </si>
  <si>
    <t>Трикімнатна квартира загальною площею 59,8 кв.м, що розташована за адресою: Донецька обл., м.Донецьк, пр-т.Ілліча, буд.81</t>
  </si>
  <si>
    <t>Однокімнатна квартира загальною площею 44,60 кв.м, житлова площа 14,70 кв.м, що розташована за адресою: Донецька обл., м.Донецьк, бул.Шевченка, буд.6</t>
  </si>
  <si>
    <t>1.Металевий контейнер, вага 6т, серійний номер б/н, 1 шт., що розташований за адресою: м.Донецьк, ТОВ "Аквилон", 2 ряд;
2. Металевий контейнер, вага 3т, серійний номер б/н, 1 шт., що розташований за адресою: м.Донецьк, ТОВ "Аквилон", 3 ряд 
3.Товари: Джинсові штани 200шт., льняні штани 235шт.,що розташовані за адресою: м.Донецьк, ринок "Аквилон"</t>
  </si>
  <si>
    <t>Трикімнатна квартира загальною площею 59,6 кв.м, житлова площа 35,5 кв.м, що розташована за адресою: м.Бердянськ, вул.Щербака, буд.22Г</t>
  </si>
  <si>
    <t>51/100 житлового будинку, а саме: трикімнатна квартира загальною площею 96,10 кв.м, житлова площа 47,80 кв.м,що розташована за адресою: Донецька обл., м.Донецьк, вул.Октября  та Земельна ділянка загальною площею 0,10 га, яка розташована за адресою: Донецька обл., м.Донецьк, вул.Октября</t>
  </si>
  <si>
    <t>Двокімнатна квартира загальною площею 56,6 кв.м, житлова площа 31,7 кв.м, що розташована за адресою:Дніпропетровська обл., Верхньодніпровський р., м. Верхньодніпровськ, вул.С.Яцковського, буд.1</t>
  </si>
  <si>
    <t>Житловий будинок з надвірними будівлями  загальною площею 109,4 кв.м, житловою площею 76,4 кв.м, що розташований за адресою: Дніпропетровська обл., м.Нікополь, вул.Разіна  та  Земельна ділянка,на якій знаходиться будинок, загальною площею 0,0952 га для будівництва та обслуговування жилого будинку, що знаходиться за адресою: Дніпропетровська обл., м.Нікополь, вул.Разіна</t>
  </si>
  <si>
    <t>Однокімнатна квартира загальною площею 29,7 кв.м, житлова площа 14,8 кв.м, що розташована за адресою: Донецька обл.,м.Донецьк, вул.Дніпродзержинська, буд.4</t>
  </si>
  <si>
    <t>Земельна ділянка загальною площею 0,1673 га, що розташована за адресою: Новоазовський район, с.Сопине, вул.Степова (Стєпная)</t>
  </si>
  <si>
    <t>Автомобіль марки CHERY, модель AMULET А 15, рік випуску 2007, колір бежевий, тип ТЗ легковий комбі</t>
  </si>
  <si>
    <t>1 Однокімнатна квартира загальною площею 31,3 кв.м, житлова площа 16,6 кв.м, що розташована за адресою: Донецька обл., м.Сніжне, вулиця Заводська, буд.1
2 Нежиле напівпідвальне залізобетонне  приміщення загальною площею 106,3 кв.м, що розташоване за адресою: Донецька обл., м.Шахтарськ, Сьомий мікрорайон</t>
  </si>
  <si>
    <t>1.Квартира в житловому будинку з житловою прибудовою  літ."А'-І" та мансардою, загальною площею 227,70 кв.м, житлова площа 123,20 кв.м, що розташована за адресою:Донецька обл., м.Горлівка, Центрально-Міський район, вул.Середня, буд.30
2.Земельна ділянка загальною площею 0,0995 га, що розташована за адресою: Донецька обл., м.Горлівка, Центрально-Міський район, вул.Середня</t>
  </si>
  <si>
    <t>Автомобіль марки ВАЗ, модель  211340-120-20, рік випуску 2008, колір ЧОРНИЙ, тип ТЗ - ЛЕГКОВИЙ ХЕТЧБЕК</t>
  </si>
  <si>
    <t>Жилий будинок з надвірними будівлями та спорудами (ганок, літня кухня, веранда, сарай, льох з вих, уборна, паркан, ворота, вимощення) загальною площею 48,80 кв.м., житлова площа 37,40 кв.м, на земельній ділянці, що знаходиться за адресою: Донецька обл., Волноваський район селище міського типу Оленівка, вул.Північна</t>
  </si>
  <si>
    <t>1.Житловий будинок с господарськими будівлями та спорудами (прибудова, погріб, сарай, сарай, господарська будівля з прибудовою, вбиральня, вигрібна яма) загальною площею 56,4 кв.м, житлова площа 33,9 кв.м, що розташований за адресою: Донецька обл., Мар'їнський р., с.Кремінець, вул.Островського
2.Земельна ділянка для будівництва і обслуговування жилого будинку, господарських будівель і споруд загальною площею 0,25 га, що розташована за адресою: Донецька обл., Мар'їнський р., с.Кремінець, вул.Островського</t>
  </si>
  <si>
    <t>Житловий будинок з надвірними побудовами загальною площею 96,6 кв.м, розташований на земельній ділянці площею 600 кв.м, за адресою: Донецька обл., м. Донецьк, вул. Галілея</t>
  </si>
  <si>
    <t>Житловий будинок з надвірними побудовами (убиральня, душ, зливна яма, навіс, літня кухня, огородження, тротуар) загальною площею 140,00 кв.м, розташований на земельній ділянці площею 300 кв.м за адресою: Донецька обл., м. Донецьк,  вул.Берестовська</t>
  </si>
  <si>
    <t>Трикімнатна квартира загальною площею 54,4 кв.м, житлова площа 38,8 кв.м, що розташована за адресою: Донецька обл., м.Донецьк, вул.Дніпродзержинська, буд.4</t>
  </si>
  <si>
    <t>Двокімнатна квартира загальною площею 44,90 кв.м, житлова площа 29,50 кв.м, що розташована за адресою: м.Донецьк, вул.Артема, буд.154</t>
  </si>
  <si>
    <t>Двокімнатна квартира загальною площею 50,60 кв.м, житлова площа 29,60 кв.м, що розташована за адресою:Донецька обл., м.Маріуполь, пр-т Будівельників, буд.86</t>
  </si>
  <si>
    <t>Нежитловий будинок: а саме будинок А-І-цегла, загальною площею 167,0 кв.м, з прибудовою А1-І-цегла, замощення І, що розташований за адресою:Донецька обл., м.Горлівка, вул.Безсонова (вул.Чугуївська)</t>
  </si>
  <si>
    <t>автомобіль марки Nissan, модель X-TRAIL, рік випуску 2008, колір сірий, тип ТЗ універсал</t>
  </si>
  <si>
    <t>Трикімнатна квартира загальною площею 68,6 кв.м, житлова площа 39,60 кв.м, що розташована за адресою: Запорізька обл., м.Мелітополь, вул. Шмідта, буд. 40</t>
  </si>
  <si>
    <t>Житловий будинок з надвірними побудовами загальною площею 45,20 кв. м., розташований на земельній ділянці площею 400 кв.м, за адресою: Донецька обл., м.Донецьк, вул. Ковалька</t>
  </si>
  <si>
    <t>Автомобіль марки MITSUBISHI, модель PAJERO SPORT, рік випуску 2007, колір чорний, тип ТЗ -легковий універсал</t>
  </si>
  <si>
    <t>Житловий будинок з надвірними побудовами загальною площею 110,9 кв. м., житлова площа 57,2 кв.м, розташований на земельній ділянці Держфонду, площею 0,400 га за адресою: Донецька обл., м.Донецьк, вул. Бакинських комісарів</t>
  </si>
  <si>
    <t>1.Житловий будинок загальною площею 352,20 кв.м, житлова площа 174,20 кв.м, що знаходиться за адресою:Донецька обл., Ясинуватський р., с.
Веселе (Спартаківська с/р), вулиця Комсомольська;
2.Земельна ділянка загальною площею 612,0 кв.м, що розташована за адресою:Донецька обл., Ясинуватський р., с.
Веселе (Спартаківська с/р), вулиця Комсомольська</t>
  </si>
  <si>
    <t>1.Вбудоване приміщення загальною площею 118,9 кв.м., що розташоване на цокольному поверсі житлового будинку літ.А-3 за адресою:Донецька обл., м.Донецьк, вул.Павла Поповича
2.Нежитлове приміщення загальною площею 99,2 кв.м, що розташоване за адресою: Донецька обл., м.Донецьк, вул.Павла Поповича.</t>
  </si>
  <si>
    <t>Нежитлові будівлі загальною площею 1672,5 кв.м., що розташовані за адресою: Луганська обл., м.Луганськ, пров.Краснодонскій</t>
  </si>
  <si>
    <t>Будинок загальною площею 1294,2 кв.м.розташований на земельній ділянці площею 3077 кв.м. за адресою: Донецька обл., м. Горлівка, вулиця Горлівської Дивізії</t>
  </si>
  <si>
    <t>1.Житловий будинок з надвірними побудовами загальною площею 67,10 кв.м, що розташований за адресою: Донецька обл., м.Ясинувата, вул.Чкалова
2.Земельна ділянка загальною площею 0,08340 га, що розташована за адресою: Донецька обл., м.Ясинувата, вул.Чкалова</t>
  </si>
  <si>
    <t>1.прості іменні акції ВАТ "ПРОГРЕС" (ЄДРПОУ 20381837), адреса емітента: Україна, 83000, Донецька область, м.Донецьк, пл.Конституції,1 ) форма випуску акцій - документарна,  у кількості 1 052 742 шт., номінальною  вартістю  0,25 грн кожна,  загальною номінальною вартістю 263 185,50 грн.
2. Житловий будинок, з відповідними до нього надвірними побудовами, загальною площею:725,8 кв.м, житловою площею 361,2 кв.м, що розташований за адресою: Донецька область, Ясинуватський район, с. Спартак, вул. Центральна
3. 4 земельних ділянки, а саме: 
- земельна ділянка загальною площею 0,7320 га для ведення особистого селянського господарства, к.н.1425587600:01:000:0092, що  розташована за адресою:  Донецька обл., Ясинуватський р-н., с.Спартак, вул.Центральна; 
- земельна ділянка загальною площею 0,1445 га для будівництва та обслуговування житлового будинку та господарських будівель, к.н.1425587600:01:000:0085, що  розташована за адресою:  Донецька обл., Ясинуватський р-н., с.Спартак, вул.Центральна буд.1 "а";
 - земельна ділянка загальною площею 0,0694 га для обслуговування житлового будинку та господарських будівель, к.н.1425587600:01:000:0060, що розташована за адресою: Донецька обл., Ясинуватський р-н., с.Спартак, вул.Центральна буд.4;
 - земельна ділянка загальною площею 0,0358 га для ведення особистого селянського господарства, к.н.1425587600:01:000:0113, що  розташована за адресою:  Донецька обл., Ясинуватський р-н., с.Спартак, вул.Центральна буд.6/2</t>
  </si>
  <si>
    <t>Трикімнатна квартира загальною площею 66,10 кв. м., житловою площею 44,1 кв. м., що знаходиться за адресою: Донецька обл., м. Донецьк, вул. Університетська, буд. 120</t>
  </si>
  <si>
    <t>Вбудоване приміщення загальною площею 110,9 кв.м., що розташоване на 
першому поверсі житлового будинку за адресою: Донецька обл.,
м. Донецьк, вулиця Северська</t>
  </si>
  <si>
    <t>Трикімнатна квартира загальною площею 55,70 кв. м, житлова площа 39,00 кв. м, що знаходиться за адресою: Донецька обл. м. Донецьк, вул. Артема, буд. 122</t>
  </si>
  <si>
    <t>Квартира загальною площею 46 кв.м, що розташована за адресою: Донецька область, м. Донецьк пр-т Звільнення Донбасу, буд.14</t>
  </si>
  <si>
    <t xml:space="preserve"> Земельна ділянка загальною площею 2,5468 га для будівництва і обслуговування жилого будинку, господарських будівель і споруд, що розташована за адресою: Київська обл.,Обухівський р-н,с.Великі Дмитровичі. Передана в іпотеку земельна ділянка поділена на дві земельні ділянки</t>
  </si>
  <si>
    <t>Житловий будинок, цегляний, загальною площею 340,3 кв.м, житлова - 93,6 кв.м, госблок, альтанка, навіси, огорожа, камін  та емельна ділянка для будівництва та обслуговування жилого будинку - 0,1000 га, ведення ОСГ - 0,0015 га загальною площею 0.1105 га, що розташовані за адресою:
Київська обл., Києво-Святошинський р-н., с. Ходосівка, вул.Київська. (Відсутнє обтяження (іпотеки) в Державному реєстрі речових прав на нерухоме майно, нерухомість за іншим власником)</t>
  </si>
  <si>
    <t>П'ятикімнатна квартира загальною площею 126,2 кв. м.,житловою -65,1 кв.м, що знаходиться за адресою: Київська обл.,м.Славутич, Бакинський квартал, буд.10</t>
  </si>
  <si>
    <t>Житловий будинок, цегляний, загальною площею 87,10 кв.м, житлова площа 53,10 кв.м, має спорудження №Б-О та земельна ділянка, на якій розташований житловий будинок, площею 0,1271 га для будівництва та обслуговування житлового будинку та господарських споруд, що знаходиться за адресою:Київська область, Васильківський район, с.Саливонки</t>
  </si>
  <si>
    <t>Автомобіль марки OPEL, модель ASTRA 1.6 і, рік випуску 2007, колір сірий, тип ТЗ-легковий універсал.</t>
  </si>
  <si>
    <t>Житловий будинок, цегляний, загальною площею 60,20 кв.м, житлова площа 35,10 кв.м, має спорудження №Б-Ж та земельна ділянка, на якій розташований житловий будинок, площею 0,121 га для будівництва та обслуговування житлового будинку та господарських споруд, що знаходиться за адресою:Київська область, Макарівський район, с.Забуяння, вул.70 років Жовтня</t>
  </si>
  <si>
    <t>Садовий будинок загальною площею 239,7 кв.м та земельна ділянка для ведення садівництва площею 0,0509 га, яка стане власністю Іпотекодавця в майбутньому, що розташовані за адресою: м. Київ, Дарницький район (СТ "Будівельник-1"), вул. Садова 44</t>
  </si>
  <si>
    <t>Трикімнатна квартира загальною площею 62,40кв.м, що знаходиться за адресою: Київська обл., м.Біла Церква, пров.Курсовий 1, буд.22. Відсутнє обтяження (іпотеки) в Державному реєстрі речових прав на нерухоме майно)</t>
  </si>
  <si>
    <t>Нежилі приміщення з №1- по №11,№І (групи приміщень №139) ( в літ. А) загальною площею 329,10 кв.м, які знаходяться за адресою: м. Київ, вул. Кутузова (Печерський район)</t>
  </si>
  <si>
    <t>Договір іпотеки визнано недійсним - за рішенням суду.
Група нежилих приміщень (в літ. А) загальною площею 486,10кв.м (підвал :з №1 по №4, ліфт площею 77,50 кв.м.; І-й поверх: з № 1 по №25  площею 408,60 кв.м.) та Нежилі приміщення (в літ.А) загальною площею 217.0 кв.м ( з № 1-№25,
№3а (групи приміщень №66)), що розташовані за адресою: м. Київ, узвіз Кловський</t>
  </si>
  <si>
    <t>Дебаркадер "ДД-7" з внутрішнім облаштуванням (призначення та тип-стоєчне, центр відпочинку на воді ; рік та місце побудови -1955,Білорусь; основний матеріал- залізобетон; довжина по КЛВ 45,1м; ширина -12,1 м; висота борту 3,00м; надводний борт - 1600 мм); Місцезнаходження :м. Київ, Набережне шосе, ст. метро "Дніпро" пасажирський причал ; Обладнання ресторану 111 найменувань в кількості 119шт. Місцезнаходження: дебаркадер "ДД-7" центр відпочинку на воді ресторан "Муракамі" за адресою:м.Київ, Набережне шосе, ст.метро "Дніпро" пасажирський причал</t>
  </si>
  <si>
    <t>1. Земельна ділянка, що стане власністю Іпотекодавця в майбутньому, для будівництва і обслуговування житлового будинку, господарських будівель і споруд, загальною площею 0,25 га, що розташована на території Київської області, Макарівського району, с. Колонщина
Відомості в державному реєстрі іпотек та заборон відчуження наявні;
2. Земельна ділянка, що стане власністю Іпотекодавця в майбутньому, для будівництва і обслуговування житлового будинку, господарських будівель і споруд, загальною площею 0,25 га, що розташована на території Київської області, Макарівського району, с. Колонщина
Відомості в державному реєстрі іпотек та заборон відчуження наявні;
3. Земельна ділянка, що стане власністю Іпотекодавця в майбутньому, для будівництва і обслуговування житлового будинку, господарських будівель і споруд, загальною площею 0,25 га, що розташована на території Київської області, Макарівського району, с. Колонщина
Відомості в державному реєстрі іпотек та заборон відчуження наявні;
4. Земельна ділянка, що стане власністю Іпотекодавця в майбутньому,  для будівництва і обслуговування житлового будинку, господарських будівель і споруд, загальною площею 0,25 га, що розташована на території Київської області, Макарівського району, с. Колонщина
Відомості в державному реєстрі іпотек та заборон відчуження наявні</t>
  </si>
  <si>
    <t>1. Житловий будинок з надвірними будівлями та спорудами (кан.колодязь,свердловина, огорожа, вимощення), загальною площею 393,5 кв.м., жилою- 72,9 кв.м.
, який знаходиться за адресою: Київська обл.,Обухівський р-н, с.Нові Безрадичі,вул.Підгірна.
Відомості з державного реєстру іпотек та заборон відчуження наявні;
2. Земельна ділянка, яка стане власністю Іпотекодавця в майбутньому, для будівництва та обслуговування житлового будинку і господарських споруд загальною площею 0,1500 га, яка знаходиться за адресою:
Київська обл.,Обухівський р-н, Старобезрадічівська сільська рада,с.Нові Безрадичі,вул.Підгірна
Відомості з державного реєстру іпотек та заборон відчуження наявні
Земельна ділянка відсутня в ДЗК</t>
  </si>
  <si>
    <t>Земельна ділянка для ведення садівництва загальною площею 1.6804 га, яка знаходиться за адресою: Київська обл., Обухівський р-н, Нещерівська сільська рада, СТ "Українська земля"
Відомості в державному реєстрі іпотек та заборон відчуження наявні
Земельна ділянка відсутня в ДЗК</t>
  </si>
  <si>
    <t>Земельна ділянка для ведення садівництва загальною площею 0,9127 га, яка знаходиться за адресою: Київська обл., Обухівський р-н, Нещерівська сільська рада, СТ "Українська земля"
Відомості в державному реєстрі іпотек та заборон відчуження наявні
Відомості в ДЗК щодо наявності на кадастровій карті земельної ділянки відсутні</t>
  </si>
  <si>
    <t>1. Земельна ділянка для дачного будівництва загальною площею 0,0600га,що розташована за адресою: Київська область, Обухівський район, Козинська селищна рада
Відомості в державному реєстрі іпотек наявні
2. Земельна ділянка для дачного будівництва загальною площею 0,1000га, що розташована за адресою: Київська область, Обухівський район, Козинська селищна рада
Відомості в державному реєстрі іпотек та заборон відчуження наявні
3. Земельна ділянка для дачного будівництва загальною площею 0,1000га, що розташована за адресою: Київська область, Обухівський район, смт.Козин
Відомості в державному реєстрі іпотек та заборон відчуження наявні</t>
  </si>
  <si>
    <t>1. Земельна ділянка, що стане власністю Іпотекодавця в майбутньому, для будівництва та обслуговування житлового будинку та господарських будівель  площею 0,2201 га, що розташована за адресою: Київська область,
Києво­ Святошинський р-н, с. Михайлівка- Рубежівка, вул. Карла Маркса. Відомості в державному реєстрі іпотек та заборон відчуження наявні
2. Земельна ділянка, що стане власністю Іпотекодавця в майбутньому, площею 0,2479 га. Цільове призначення:
 1.будівництво та обслуговування житлового будинку та господарських будівель площею 0,22 га;
2.ведення ОПГ площею 0,0279 га,
що розташована за адресою: Київська область,
Києво- Святошинський р-н, с. Михайлівка­ Рубежівка, вул. Карла Маркса, 36.
Відомості в державному реєстрі іпотек та заборон відчуження наявні
В Банку наявні оригінали державних актів на право власності на земельні ділянки:
1. площею 0,22 га,  цільове призначення: будівництво та обслуговування житлового будинку, господарських будівель та споруд;
2.площею 0,0279 га, цільове призначення: ведення особистого селянського господарства.
В Державному земельному кадастрі відсутня інформація про вищезазначені земельні ділянки.</t>
  </si>
  <si>
    <t>1. Земельна ділянка для будівництва і обслуговування жилого будинку, господарських будівель і споруд загальною площею 0,20 га, що знаходиться за адресою: Київська обл., Обухівський р-н, с. Підгірці, вул. Лугова/
Відомості в державному реєстрі іпотек та заборон відчуження наявні.Згідно інформації з ДЗК : площа земельної ділянки 0,2001
2. Земельна ділянка для будівництва і обслуговування жилого будинку, господарських будівель і споруд загальною площею 0,20 га, що знаходиться за адресою: Київська обл., Обухівський р-н, с. Підгірці, вул. Городищенська
Відомості в Державному реєстрі іпотек та заборон відчуження наявні
3. Земельна ділянка для будівництва і обслуговування жилого будинку, господарських будівель і споруд загальною площею 0,12 га, що знаходиться за адресою: Київська обл., Обухівський р-н, с. Підгірцівська сільська рада, с.Романків, вул.Лісова/
Відомості в Державному реєстрі іпотек та заборон відчуження наявні</t>
  </si>
  <si>
    <t>1. Земельна ділянка для будівництва та обслуговування жилого будинку,  господарських будівель і споруд загальною площею 0,1046 га, що розташована за адресою: Київська обл.,Києво-Святошинський р-н, с.Софіївська Борщагівка, вул. Толстого
Відомості в Державному реєстрі іпотек та заборон відчуження наявні. Згідно інформації з ДЗК інший власник зем.ділянки
2. Земельна ділянка для будівництва та обслуговування жилого будинку,  господарчих будівель та споруд загальною площею 0,1291 га, що розташована за адресою: Київська обл.,Києво-Святошинський р-н, с.Софіївська Борщагівка, вул.Ярова
Відомості в Державному реєстрі іпотек та заборон відчуження наявні.  Згідно інформації з ДЗК інший власник зем.ділянки</t>
  </si>
  <si>
    <t>Земельна ділянка для будівництва та обслуговування жилого будинку, господарських будівель і споруд загальною площею 2.5999 га, що розташована за адресою: Київська обл., Обухівський р-н, с. Великі Дмитровичі
Відомості в Державному реєстрі іпотек та заборон відчуження наявні
Відомості в ДЗК відсутні</t>
  </si>
  <si>
    <t>Земельна ділянка для будівництва і обслуговування жилого будинку, господарських будівель і споруд загальною площею 0,3602 га, що розташована за адресою: Київська обл., Обухівський район, с.Великі Дмитровичі.
Відомості в Державному реєстрі іпотек та заборон відчуження наявні</t>
  </si>
  <si>
    <t>Земельна ділянка для будівництва і обслуговування жилого будинку, господарських будівель і споруд загальною площею 0,2574 га,  що розташована за адресою: Київська обл., Обухівський район, с.Великі Дмитровичі.
Відомості в Державному реєстрі іпотек та заборон відчуження наявні</t>
  </si>
  <si>
    <t>Земельна ділянка для будівництва і обслуговування жилого будинку, господарських
будівель і споруд площею 0,2461 га, що розташована за адресою: Київська обл., Обухівський р-н., с. Великі Дмитровичі. 
Відомості в Державному реєстрі іпотек та заборон відчуження наявні</t>
  </si>
  <si>
    <t>Відомості в Державному реєстрі іпотек –  наявні на земельну ділянку під одним номером; в реєстрі заборон відчуження наявні на земельну ділянку під іншим номером</t>
  </si>
  <si>
    <t>картковий рахунок закрито 31.01.2013р.</t>
  </si>
  <si>
    <t>до правоохоронних органів направлено заяву Банку про вчинене кримінальне правопорушення, інформація з якої Подільським УП ГУНП в м. Києві додана в рамках досудового розслідування до КП № 12017100070003333 від 31.05.2017, провадження по якому триває
В наявності оригінали: кредитний договір з додатковими угодами, договір застави та договори іпотек з договором про внесення змін та доповнень ( інші документи кредитної справи відсутні)
Наявне рішення суду, щодо визнання недійсним договору іпотеки (квартири в м.Києві), а саме -  Дві житлові квартири, :
1). П’ятикімнатна квартира, загальною площею - 131,1 кв.м, житловою площею - 88,8 кв.м, що розташована за адресою: м. Київ, вул. Вєтрова, буд. 21;
 2).Чотирикімнатна квартира, загальною площею - 113,8 кв.м, житловою площею -71,9 кв.м, що  розташована за адресою: м. Київ, вул. Вєтрова, буд. 21.  (вул.Вєтрова перейменовано в  вул. Назарівська) Відомості  про державну реєстрацію іпотеки наявні. На поточну дату стадія: касаційне оскарження.
Згідно Відомостей ДРРП власником 1/2 предмету іпотеки (квартири) є інша особа
Інформація з ДЗК про право власності та речові права на земельну ділянку не містить відомості про земельну ділянку площею 0,0694 га</t>
  </si>
  <si>
    <t>Відносно позичальника направлено до правоохоронних органів заяву Банку про вчинене кримінальне правопорушення, яке внесено до ЄРДР за № 12017100070003333 від 29.07.2017 за ст. 190 КК України (шахрайство). Досудове розслідування триває.                                                               Згідно листа Головного управління Держгеокадастру у Київській області №21-10-0.221-13068/2-18 від 21.08.2018 року реєстрація земельної ділянки скасована 15 лютого 2018 року в результаті поділу земельної ділянки на підставі нотаріальної заяви від 10 листопада 2017 року.
Іпотечна земельна ділянка була поділена на дві земельні ділянки площею 1,0000 га та площею 1,5468 га                    Банк звернувся до Окружного адміністративного суду м. Києва з Адміністративним позовом до ГУ Держгеокадастру у Київській області, Відділу в Обухівському районі ГУ Держгеокадастру у Київській області з позовними вимогами про скасування рішення державного кадастрового реєстратора Держгеокадастру про поділ земельної ділянки, скасування запису про її державну реєстрацію, скасування кадастрового номеру зазначеної земельної ділянки, Закриття Поземельної книги, а також про сформування нових земельних ділянок площею 1,0000 га та 1,5468 га.</t>
  </si>
  <si>
    <t>Наявні відомості в Єдиному реєстрі заборон відчуження об'єктів нерухомого майна (підстава: договір іпотеки) та наявний запис в Державному реєстрі іпотек. Разом з тим в  матеріалах виконавчого провадження міститься копія рішення Печерського районного суду м. Києва від 14.05.2010 № 2-1443/10 про розгляд у відкритому судовому засіданні в місті Києві цивільну справу  до Київської міської ради, Головного управління комунальної власності м. Києва виконавчого органу Київської міської ради Київської міської державної адміністрації. Печерської районної у м. Києві ради, треті особи Фонд приватизації комунального майна Печерського району м. Києва, ОСОБА 4, Товариство з обмеженою відповідальністю «Юраге», Товариство з обмеженою відповідальністю «Універсал грейд», про визнання недійсним пункту 2. підпункту 4.1 пункту 4 та пункту 276 таблиці 6 додатку 7 Рішення IX сесії XXVII скликання Київської міської ради від 27.12.2001 № 208/1642 «Про формування комунальної власності громад районів міста Києва» в частині включення підвальних приміщень загальною площею 329,1 кв.м. жилого по вул. Кутузова у м. Києві до складу об’єктів комунальної власності територіальної громади Печерського району м. Києва та приміщень загальною площею 329,1 кв.м.. які розташовані в м. Києві по вул. Кутузова, дійсно належать територіальній громаді Печерського району м. Києва на праві комунальної власності; визнання частково недійсним Рішення дев’ятої сесії четвертого скликання Печерської районної в М.Києві ради від 28.02.2006 №101 в частині зняття заборони та затвердження на приватизацію шляхом викупу орендарями вбудованих нежилих приміщень в будинку по вул. Кутузова. в м. Києві та вирішено позов задовольнити. Визнати недійсним пункт 2, підпункт 4.1 пункту 4 та пункт 276 таблиці 6 додатку 7 Рішення IX сесії XXVII скликання Київської міської ради від 27.12.2001 № 208/1642 «Про формування комунальної власності громад районів міста Києва» в частині включення підвальних приміщень загальною площею 329,1 кв. м. жилого будинку АДРЕСА 1 до складу об’єктів комунальної власності територіальної громади Печерського району м. Києва та відповідного їх приймання-передачі. визнати недійсним наказ Головного управління комунальної власності м. Києва від 12.04.2006 № 565-В та Свідоцтво про право власності від 12.04.2006 серія ЯЯЯ №501783. відповідно до яких нежилі приміщення з № 1 по 11 № І (групи приміщень № 139) загальною площею 329,1 кв. м., які розташовані в м. Києві по АДРЕСА1, дійсно належать територіальній громаді Печерського району м. Києва на праві комунальної власності, визнати частково недійсним Рішення дев’ятої сесії четвертого скликання Печерської районної в м. Києві ради від 28.02.2006 №101 в частині знятгя заборони та затвердження на приватизацію шляхом викупу орендарями вбудованих нежилих приміщень в будинку по АДРЕСА1.
Також в матеріалах виконавчого провадження міститься копія рішення Печерського районного суду м. Києва від 20.12.2010 № 2-501-1/10, яким вирішено позовну заяву до відповідачів: 1 Іечерської районної у м.Києві державної адміністрації. Товариства з обмеженою відповідальністю «Універсал-Трейд», Фонду приватизації комунального майна Печерського району м. Києва, третя особа . товариство із обмеженою відповідальністю «ЮРАТЕ» - про визнання недійсним договору купівлі-продажу нежитлових приміщень - задовольнити, договір від 30.05.2006 року укладений між Фондом комунального майна Печерського району м. Києва та товариством з обмеженою відповідапьністю «Універсал Трейд» купівлі- продаж)' нежилих приміщень з загальною площею 329.1 кв.м., розташованих за адресою м. Київ, вул. Кутузова  - визнати недійсним.</t>
  </si>
  <si>
    <t>1. кримінальні провадження за №№ 52020000000000152 від 27.02.2020 та 52020000000000153 від 27.02.2020, що були зареєстровані, закриті.  2. Оголошено про відкриття провадження у справі про неплатоспроможність боржника</t>
  </si>
  <si>
    <t>В межах кримінального провадження по боржнику Особа 1 за №12017100070002151 за ч.1 та ч. 4 ст. 190 КК України, досудове розслідування якого здійснюється Подільським УП ГУ НП в м. Києві  розглядається факт отримання боржником банку Особа 2 грошових коштів, шляхом шахрайських дій та злочинного примусу з боку Особа 1</t>
  </si>
  <si>
    <t>відсутній оригінал Кредитного договору з  додатками
В межах кримінального провадження по боржнику Особа 1 за №12017100070002151 за ч.1 та ч. 4 ст. 190 КК України, досудове розслідування якого здійснюється Подільським УП ГУ НП в м. Києві  розглядається факт отримання боржником банку Особа 2 грошових коштів, шляхом шахрайських дій та злочинного примусу з боку Особа 1</t>
  </si>
  <si>
    <t>Кредитний договір розірвано згідно рішення суду
В межах кримінального провадження по боржнику Особа 1 за №12017100070002151 за ч.1 та ч. 4 ст. 190 КК України, досудове розслідування якого здійснюється Подільським УП ГУ НП в м. Києві  розглядається факт отримання боржником банку Особа 2 грошових коштів, шляхом шахрайських дій та злочинного примусу з боку Особа 1</t>
  </si>
  <si>
    <t>Чотирикімнатна квартира загальною площею 84,7 кв.м, житлова площа 62,5 кв.м,  що розташована за адресою: м.Донецьк, вул.Артема, буд.163;</t>
  </si>
  <si>
    <t>предмет застави передано в наступну іпотеку за КД №Д002/СК-127.08.1 від 23.04.2008 АТ "Родовід Банк" )
в наявності оригінали Кредитного договору та Договору іпотеки (інші документи кредитної справи відсутні)</t>
  </si>
  <si>
    <t>1. Нежитлова будівля, що складає склад з підвалом №3, під літерою "А-1", загальною площею 1506,90 кв.м, яка розташована за адресою: Донецька обл., м.Макіївка, вул.Вознесенського, номер б/н;</t>
  </si>
  <si>
    <t>Публічний паспорт активу (права вимоги/майнові права за кредитними договорами фізичних осіб – кредитний портфель)</t>
  </si>
  <si>
    <t>Категорія</t>
  </si>
  <si>
    <t>Кількість кредитів</t>
  </si>
  <si>
    <r>
      <t xml:space="preserve">Залишок заборгованості станом на </t>
    </r>
    <r>
      <rPr>
        <b/>
        <sz val="8"/>
        <rFont val="Arial"/>
        <family val="2"/>
        <charset val="204"/>
      </rPr>
      <t>01.08.2021</t>
    </r>
  </si>
  <si>
    <t>Середня сума заборгованості, грн</t>
  </si>
  <si>
    <t>Сума платежів, отриманих від боржників у 2017 році, грн</t>
  </si>
  <si>
    <t>Сума платежів, отриманих від боржників у 2018 році, грн.</t>
  </si>
  <si>
    <t>Сума платежів, отриманих від боржників у 2019 році, грн.</t>
  </si>
  <si>
    <t>Сума платежів, отриманих від боржників у 2020 році, грн.</t>
  </si>
  <si>
    <t>Сума платежів, отриманих від боржників у 2021 році, грн.</t>
  </si>
  <si>
    <t>Заборгованість за основним зобов'язанням, грн</t>
  </si>
  <si>
    <t>Заборгованість за процентами, грн</t>
  </si>
  <si>
    <t>Заборгованість за комісіями, грн</t>
  </si>
  <si>
    <t>Загальний залишок заборгованості, грн</t>
  </si>
  <si>
    <t>Банк 2</t>
  </si>
  <si>
    <t>Банк 3</t>
  </si>
  <si>
    <t>Портфель у розрізі кредитних продуктів</t>
  </si>
  <si>
    <t>Іпотека</t>
  </si>
  <si>
    <t>Детальна характеристика портфеля - іпотека</t>
  </si>
  <si>
    <t>Кредит у заставі НБУ</t>
  </si>
  <si>
    <t>Група активів</t>
  </si>
  <si>
    <t>Права вимоги</t>
  </si>
  <si>
    <t>Майнові права</t>
  </si>
  <si>
    <t>долар США</t>
  </si>
  <si>
    <t>євро</t>
  </si>
  <si>
    <t>гривня</t>
  </si>
  <si>
    <t>житлова нерухомість</t>
  </si>
  <si>
    <t>Мораторій на стягнення предмету застави</t>
  </si>
  <si>
    <t>Претензійно-позовна робота</t>
  </si>
  <si>
    <t>досудова робота</t>
  </si>
  <si>
    <t>судове провадження</t>
  </si>
  <si>
    <t>виконавче провадження</t>
  </si>
  <si>
    <t>Період видачі кредитів</t>
  </si>
  <si>
    <t>до 2006 року</t>
  </si>
  <si>
    <t>2006 - 2008 роки</t>
  </si>
  <si>
    <t>після 2008 року</t>
  </si>
  <si>
    <t>Прострочення платежу</t>
  </si>
  <si>
    <t>працюючі кредити (&lt;90 днів прострочки)</t>
  </si>
  <si>
    <t>непрацюючі кредити (&gt;90 днів прострочки)</t>
  </si>
  <si>
    <t>Крим / зона АТО</t>
  </si>
  <si>
    <t>зона АТО</t>
  </si>
  <si>
    <t>Інше</t>
  </si>
  <si>
    <t>кредити з ознаками шахрайства</t>
  </si>
  <si>
    <t>відсутність оригіналів документів</t>
  </si>
  <si>
    <t>Автокредити</t>
  </si>
  <si>
    <t>Детальна характеристика портфеля - автокредити</t>
  </si>
  <si>
    <t>комерційний транспорт</t>
  </si>
  <si>
    <t>Беззаставні кредити</t>
  </si>
  <si>
    <t>Детальна характеристика портфеля - беззаставні кредити</t>
  </si>
  <si>
    <t>Тип кредиту</t>
  </si>
  <si>
    <t>готівковий</t>
  </si>
  <si>
    <t>картковий</t>
  </si>
  <si>
    <t>на придбання товарів / послуг</t>
  </si>
  <si>
    <t>2008 - 2013 роки</t>
  </si>
  <si>
    <t>після 2013 року</t>
  </si>
  <si>
    <t>до 90 днів</t>
  </si>
  <si>
    <t>91 - 360 днів</t>
  </si>
  <si>
    <t>1 - 3 роки</t>
  </si>
  <si>
    <t>більше 3 років</t>
  </si>
  <si>
    <t>Інші кредити</t>
  </si>
  <si>
    <t>Детальна характеристика портфеля - інші кредити</t>
  </si>
  <si>
    <t>обладнання</t>
  </si>
  <si>
    <t>товари в обороті</t>
  </si>
  <si>
    <t>депозит</t>
  </si>
  <si>
    <t>Примітки та пояснення</t>
  </si>
  <si>
    <t>Оцінка вартості кредиту</t>
  </si>
  <si>
    <t xml:space="preserve">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
До розділу "інші кредити" включено Дебіторську заборгованість 2х фізичних осіб, що виникла у наслідок протиправних дій та крадіжки фізичною особою грошових коштів та дебіторської заборгованості фізичної особи за орендою приміщення Банку, у кількості 10 рахунків. </t>
  </si>
  <si>
    <t>Назва компанії оцінщика</t>
  </si>
  <si>
    <t>ЗАТ "Консалтингюрсервіс", ТОВ «КАНЗАС РІАЛ ЕСТЕЙТ», ТОВ «Європейський центр консалтингу та оцінки»</t>
  </si>
  <si>
    <t>Дата оцінки вартості кредитів</t>
  </si>
  <si>
    <t>02.04.2018, 01.07.2020,  22.07.2020</t>
  </si>
  <si>
    <t>Оціночна вартість кредитів, грн</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</si>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</sst>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_-;_-* &quot;-&quot;??_₴_-;_-@_-"/>
    <numFmt numFmtId="164" formatCode="_-* #,##0.00\ &quot;грн.&quot;_-;\-* #,##0.00\ &quot;грн.&quot;_-;_-* &quot;-&quot;??\ &quot;грн.&quot;_-;_-@_-"/>
    <numFmt numFmtId="165" formatCode="_-* #,##0.00\ _г_р_н_._-;\-* #,##0.00\ _г_р_н_._-;_-* &quot;-&quot;??\ _г_р_н_._-;_-@_-"/>
    <numFmt numFmtId="166" formatCode="_(* #,##0.00_);_(* \(#,##0.00\);_(* &quot;-&quot;??_);_(@_)"/>
    <numFmt numFmtId="167" formatCode="_-* #,##0\ _₽_-;\-* #,##0\ _₽_-;_-* &quot;-&quot;\ _₽_-;_-@_-"/>
    <numFmt numFmtId="168" formatCode="_-* #,##0.00\ _₽_-;\-* #,##0.00\ _₽_-;_-* &quot;-&quot;??\ _₽_-;_-@_-"/>
    <numFmt numFmtId="169" formatCode="_-* #,##0.00_р_._-;\-* #,##0.00_р_._-;_-* &quot;-&quot;??_р_._-;_-@_-"/>
    <numFmt numFmtId="170" formatCode="_([$€]* #,##0.00_);_([$€]* \(#,##0.00\);_([$€]* &quot;-&quot;??_);_(@_)"/>
    <numFmt numFmtId="171" formatCode="#,##0\ _₽"/>
    <numFmt numFmtId="172" formatCode="_-* #,##0.00\ _₽_-;\-* #,##0.00\ _₽_-;_-* &quot;-&quot;\ _₽_-;_-@_-"/>
  </numFmts>
  <fonts count="101">
    <font>
      <sz val="11"/>
      <color theme="1"/>
      <name val="Calibri"/>
      <family val="2"/>
      <charset val="204"/>
      <scheme val="minor"/>
    </font>
    <font>
      <sz val="11"/>
      <color theme="1"/>
      <name val="Calibri"/>
      <family val="2"/>
      <scheme val="minor"/>
    </font>
    <font>
      <sz val="11"/>
      <color theme="1"/>
      <name val="Calibri"/>
      <family val="2"/>
      <charset val="204"/>
      <scheme val="minor"/>
    </font>
    <font>
      <sz val="10"/>
      <color theme="1"/>
      <name val="Arial"/>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name val="Calibri"/>
      <family val="2"/>
      <charset val="204"/>
      <scheme val="minor"/>
    </font>
    <font>
      <sz val="10"/>
      <name val="Calibri"/>
      <family val="2"/>
      <charset val="204"/>
      <scheme val="minor"/>
    </font>
    <font>
      <sz val="8"/>
      <name val="Calibri"/>
      <family val="2"/>
      <charset val="204"/>
      <scheme val="minor"/>
    </font>
    <font>
      <b/>
      <sz val="10"/>
      <color theme="1"/>
      <name val="Times New Roman"/>
      <family val="1"/>
      <charset val="204"/>
    </font>
    <font>
      <sz val="10"/>
      <color theme="1"/>
      <name val="Times New Roman"/>
      <family val="1"/>
      <charset val="204"/>
    </font>
    <font>
      <b/>
      <sz val="11"/>
      <name val="Calibri"/>
      <family val="2"/>
      <charset val="204"/>
      <scheme val="minor"/>
    </font>
    <font>
      <sz val="10"/>
      <name val="Arial"/>
      <family val="2"/>
      <charset val="204"/>
    </font>
    <font>
      <sz val="9"/>
      <color rgb="FF000000"/>
      <name val="Times New Roman"/>
      <family val="1"/>
      <charset val="204"/>
    </font>
    <font>
      <sz val="11"/>
      <color indexed="8"/>
      <name val="Calibri"/>
      <family val="2"/>
      <charset val="204"/>
    </font>
    <font>
      <sz val="11"/>
      <color indexed="9"/>
      <name val="Calibri"/>
      <family val="2"/>
      <charset val="204"/>
    </font>
    <font>
      <sz val="10"/>
      <color rgb="FF000000"/>
      <name val="Arial"/>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Calibri"/>
      <family val="2"/>
      <scheme val="minor"/>
    </font>
    <font>
      <sz val="10"/>
      <name val="Arial Cyr"/>
      <family val="2"/>
      <charset val="204"/>
    </font>
    <font>
      <sz val="10"/>
      <name val="UkrainianAntiqua"/>
      <charset val="204"/>
    </font>
    <font>
      <sz val="9"/>
      <color indexed="8"/>
      <name val="Arial"/>
      <family val="2"/>
      <charset val="204"/>
    </font>
    <font>
      <sz val="10"/>
      <color theme="1"/>
      <name val="Arial Cyr"/>
      <family val="2"/>
    </font>
    <font>
      <b/>
      <sz val="9"/>
      <color rgb="FF000000"/>
      <name val="Consolas"/>
      <family val="2"/>
      <charset val="204"/>
    </font>
    <font>
      <sz val="9"/>
      <color rgb="FF000000"/>
      <name val="Consolas"/>
      <family val="2"/>
      <charset val="204"/>
    </font>
    <font>
      <sz val="11"/>
      <color indexed="8"/>
      <name val="Calibri"/>
      <family val="2"/>
    </font>
    <font>
      <sz val="10"/>
      <color indexed="8"/>
      <name val="Arial"/>
      <family val="2"/>
      <charset val="204"/>
    </font>
    <font>
      <sz val="9"/>
      <color rgb="FF000000"/>
      <name val="Lucida Console"/>
      <family val="2"/>
      <charset val="204"/>
    </font>
    <font>
      <sz val="10"/>
      <name val="Helv"/>
      <charset val="204"/>
    </font>
    <font>
      <sz val="8"/>
      <color indexed="8"/>
      <name val="Arial"/>
      <family val="2"/>
      <charset val="204"/>
    </font>
    <font>
      <sz val="11"/>
      <color rgb="FF000000"/>
      <name val="Calibri"/>
      <family val="2"/>
      <scheme val="minor"/>
    </font>
    <font>
      <sz val="10"/>
      <name val="Arial Cyr"/>
      <charset val="204"/>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Calibri"/>
      <family val="2"/>
      <charset val="204"/>
      <scheme val="minor"/>
    </font>
    <font>
      <sz val="10"/>
      <color rgb="FFFF0000"/>
      <name val="Calibri"/>
      <family val="2"/>
      <charset val="204"/>
      <scheme val="minor"/>
    </font>
    <font>
      <sz val="12"/>
      <color theme="1"/>
      <name val="Times New Roman"/>
      <family val="1"/>
      <charset val="204"/>
    </font>
    <font>
      <sz val="1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b/>
      <sz val="14"/>
      <color theme="1"/>
      <name val="Times New Roman"/>
      <family val="1"/>
      <charset val="204"/>
    </font>
    <font>
      <sz val="10"/>
      <color indexed="8"/>
      <name val="Calibri"/>
      <family val="2"/>
      <charset val="204"/>
    </font>
    <font>
      <sz val="11"/>
      <color indexed="8"/>
      <name val="Times New Roman"/>
      <family val="1"/>
      <charset val="204"/>
    </font>
    <font>
      <b/>
      <sz val="12"/>
      <color theme="1"/>
      <name val="Times New Roman"/>
      <family val="1"/>
      <charset val="204"/>
    </font>
    <font>
      <b/>
      <sz val="16"/>
      <color rgb="FF000000"/>
      <name val="Times New Roman"/>
      <family val="1"/>
      <charset val="204"/>
    </font>
    <font>
      <sz val="16"/>
      <color theme="1"/>
      <name val="Times New Roman"/>
      <family val="1"/>
      <charset val="204"/>
    </font>
    <font>
      <b/>
      <sz val="11"/>
      <color theme="1"/>
      <name val="Arial"/>
      <family val="2"/>
      <charset val="204"/>
    </font>
    <font>
      <b/>
      <sz val="11"/>
      <color rgb="FF000000"/>
      <name val="Arial"/>
      <family val="2"/>
      <charset val="204"/>
    </font>
    <font>
      <sz val="9"/>
      <color rgb="FF000000"/>
      <name val="Arial"/>
      <family val="2"/>
      <charset val="204"/>
    </font>
    <font>
      <b/>
      <sz val="9"/>
      <color rgb="FF000000"/>
      <name val="Arial"/>
      <family val="2"/>
      <charset val="204"/>
    </font>
    <font>
      <b/>
      <sz val="8"/>
      <color rgb="FF000000"/>
      <name val="Arial"/>
      <family val="2"/>
      <charset val="204"/>
    </font>
    <font>
      <b/>
      <sz val="8"/>
      <name val="Arial"/>
      <family val="2"/>
      <charset val="204"/>
    </font>
    <font>
      <sz val="8"/>
      <color rgb="FF000000"/>
      <name val="Arial"/>
      <family val="2"/>
      <charset val="204"/>
    </font>
    <font>
      <b/>
      <i/>
      <sz val="9"/>
      <color rgb="FF0070C0"/>
      <name val="Arial"/>
      <family val="2"/>
      <charset val="204"/>
    </font>
    <font>
      <b/>
      <i/>
      <sz val="9"/>
      <color rgb="FF000000"/>
      <name val="Arial"/>
      <family val="2"/>
      <charset val="204"/>
    </font>
    <font>
      <b/>
      <sz val="10"/>
      <color rgb="FF000000"/>
      <name val="Arial"/>
      <family val="2"/>
      <charset val="204"/>
    </font>
    <font>
      <sz val="8"/>
      <color theme="1"/>
      <name val="Times New Roman"/>
      <family val="1"/>
      <charset val="204"/>
    </font>
  </fonts>
  <fills count="7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D3D3D3"/>
        <bgColor rgb="FFFFFFFF"/>
      </patternFill>
    </fill>
    <fill>
      <patternFill patternType="solid">
        <fgColor rgb="FFFFFFFF"/>
        <bgColor rgb="FFFFFFFF"/>
      </patternFill>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0" tint="-0.249977111117893"/>
        <bgColor indexed="64"/>
      </patternFill>
    </fill>
    <fill>
      <patternFill patternType="solid">
        <fgColor rgb="FFFFFF99"/>
        <bgColor indexed="64"/>
      </patternFill>
    </fill>
    <fill>
      <patternFill patternType="solid">
        <fgColor rgb="FFFFD13F"/>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s>
  <cellStyleXfs count="4553">
    <xf numFmtId="0" fontId="0" fillId="0" borderId="0"/>
    <xf numFmtId="168" fontId="2" fillId="0" borderId="0" applyFont="0" applyFill="0" applyBorder="0" applyAlignment="0" applyProtection="0"/>
    <xf numFmtId="0" fontId="4" fillId="0" borderId="0" applyNumberFormat="0" applyFill="0" applyBorder="0" applyAlignment="0" applyProtection="0"/>
    <xf numFmtId="0" fontId="5" fillId="0" borderId="5" applyNumberFormat="0" applyFill="0" applyAlignment="0" applyProtection="0"/>
    <xf numFmtId="0" fontId="6" fillId="0" borderId="6" applyNumberFormat="0" applyFill="0" applyAlignment="0" applyProtection="0"/>
    <xf numFmtId="0" fontId="7" fillId="0" borderId="7"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3" fillId="0" borderId="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28" fillId="49" borderId="0" applyNumberFormat="0" applyBorder="0" applyAlignment="0" applyProtection="0"/>
    <xf numFmtId="0" fontId="28" fillId="50"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9" borderId="0" applyNumberFormat="0" applyBorder="0" applyAlignment="0" applyProtection="0"/>
    <xf numFmtId="0" fontId="28" fillId="52" borderId="0" applyNumberFormat="0" applyBorder="0" applyAlignment="0" applyProtection="0"/>
    <xf numFmtId="0" fontId="29" fillId="53"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28" fillId="0" borderId="0"/>
    <xf numFmtId="0" fontId="28" fillId="0" borderId="0"/>
    <xf numFmtId="0" fontId="30" fillId="0" borderId="0">
      <alignment horizontal="left" vertical="center"/>
    </xf>
    <xf numFmtId="0" fontId="30" fillId="0" borderId="0">
      <alignment horizontal="right" vertical="center"/>
    </xf>
    <xf numFmtId="0" fontId="27" fillId="0" borderId="0">
      <alignment horizontal="center" vertical="center"/>
    </xf>
    <xf numFmtId="0" fontId="29" fillId="57" borderId="0" applyNumberFormat="0" applyBorder="0" applyAlignment="0" applyProtection="0"/>
    <xf numFmtId="0" fontId="29" fillId="58" borderId="0" applyNumberFormat="0" applyBorder="0" applyAlignment="0" applyProtection="0"/>
    <xf numFmtId="0" fontId="29" fillId="59"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29" fillId="60" borderId="0" applyNumberFormat="0" applyBorder="0" applyAlignment="0" applyProtection="0"/>
    <xf numFmtId="0" fontId="31" fillId="48" borderId="14" applyNumberFormat="0" applyAlignment="0" applyProtection="0"/>
    <xf numFmtId="0" fontId="32" fillId="61" borderId="15" applyNumberFormat="0" applyAlignment="0" applyProtection="0"/>
    <xf numFmtId="0" fontId="33" fillId="61" borderId="14" applyNumberFormat="0" applyAlignment="0" applyProtection="0"/>
    <xf numFmtId="0" fontId="34" fillId="0" borderId="16" applyNumberFormat="0" applyFill="0" applyAlignment="0" applyProtection="0"/>
    <xf numFmtId="0" fontId="35" fillId="0" borderId="17" applyNumberFormat="0" applyFill="0" applyAlignment="0" applyProtection="0"/>
    <xf numFmtId="0" fontId="36" fillId="0" borderId="18" applyNumberFormat="0" applyFill="0" applyAlignment="0" applyProtection="0"/>
    <xf numFmtId="0" fontId="36" fillId="0" borderId="0" applyNumberFormat="0" applyFill="0" applyBorder="0" applyAlignment="0" applyProtection="0"/>
    <xf numFmtId="0" fontId="37" fillId="0" borderId="19" applyNumberFormat="0" applyFill="0" applyAlignment="0" applyProtection="0"/>
    <xf numFmtId="0" fontId="38" fillId="62" borderId="20" applyNumberFormat="0" applyAlignment="0" applyProtection="0"/>
    <xf numFmtId="0" fontId="39" fillId="0" borderId="0" applyNumberFormat="0" applyFill="0" applyBorder="0" applyAlignment="0" applyProtection="0"/>
    <xf numFmtId="0" fontId="40" fillId="63" borderId="0" applyNumberFormat="0" applyBorder="0" applyAlignment="0" applyProtection="0"/>
    <xf numFmtId="0" fontId="41" fillId="0" borderId="0"/>
    <xf numFmtId="0" fontId="41" fillId="0" borderId="0"/>
    <xf numFmtId="0" fontId="26" fillId="0" borderId="0"/>
    <xf numFmtId="0" fontId="42" fillId="44" borderId="0" applyNumberFormat="0" applyBorder="0" applyAlignment="0" applyProtection="0"/>
    <xf numFmtId="0" fontId="43" fillId="0" borderId="0" applyNumberFormat="0" applyFill="0" applyBorder="0" applyAlignment="0" applyProtection="0"/>
    <xf numFmtId="0" fontId="28" fillId="64" borderId="21" applyNumberFormat="0" applyFont="0" applyAlignment="0" applyProtection="0"/>
    <xf numFmtId="0" fontId="44" fillId="0" borderId="22" applyNumberFormat="0" applyFill="0" applyAlignment="0" applyProtection="0"/>
    <xf numFmtId="0" fontId="45"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6" fillId="45" borderId="0" applyNumberFormat="0" applyBorder="0" applyAlignment="0" applyProtection="0"/>
    <xf numFmtId="0" fontId="47" fillId="0" borderId="0"/>
    <xf numFmtId="167" fontId="47" fillId="0" borderId="0" applyFont="0" applyFill="0" applyBorder="0" applyAlignment="0" applyProtection="0"/>
    <xf numFmtId="165" fontId="2" fillId="0" borderId="0" applyFont="0" applyFill="0" applyBorder="0" applyAlignment="0" applyProtection="0"/>
    <xf numFmtId="0" fontId="26" fillId="0" borderId="0"/>
    <xf numFmtId="0" fontId="48" fillId="0" borderId="0"/>
    <xf numFmtId="0" fontId="29" fillId="56" borderId="0" applyNumberFormat="0" applyBorder="0" applyAlignment="0" applyProtection="0"/>
    <xf numFmtId="0" fontId="29" fillId="55" borderId="0" applyNumberFormat="0" applyBorder="0" applyAlignment="0" applyProtection="0"/>
    <xf numFmtId="0" fontId="29" fillId="54" borderId="0" applyNumberFormat="0" applyBorder="0" applyAlignment="0" applyProtection="0"/>
    <xf numFmtId="0" fontId="29" fillId="51" borderId="0" applyNumberFormat="0" applyBorder="0" applyAlignment="0" applyProtection="0"/>
    <xf numFmtId="0" fontId="29" fillId="50" borderId="0" applyNumberFormat="0" applyBorder="0" applyAlignment="0" applyProtection="0"/>
    <xf numFmtId="0" fontId="29" fillId="53" borderId="0" applyNumberFormat="0" applyBorder="0" applyAlignment="0" applyProtection="0"/>
    <xf numFmtId="165" fontId="28" fillId="0" borderId="0" applyFont="0" applyFill="0" applyBorder="0" applyAlignment="0" applyProtection="0"/>
    <xf numFmtId="169" fontId="2" fillId="0" borderId="0" applyFont="0" applyFill="0" applyBorder="0" applyAlignment="0" applyProtection="0"/>
    <xf numFmtId="0" fontId="48" fillId="0" borderId="0"/>
    <xf numFmtId="0" fontId="28" fillId="52" borderId="0" applyNumberFormat="0" applyBorder="0" applyAlignment="0" applyProtection="0"/>
    <xf numFmtId="0" fontId="28" fillId="49" borderId="0" applyNumberFormat="0" applyBorder="0" applyAlignment="0" applyProtection="0"/>
    <xf numFmtId="0" fontId="28" fillId="46" borderId="0" applyNumberFormat="0" applyBorder="0" applyAlignment="0" applyProtection="0"/>
    <xf numFmtId="0" fontId="28" fillId="51" borderId="0" applyNumberFormat="0" applyBorder="0" applyAlignment="0" applyProtection="0"/>
    <xf numFmtId="0" fontId="28" fillId="50" borderId="0" applyNumberFormat="0" applyBorder="0" applyAlignment="0" applyProtection="0"/>
    <xf numFmtId="0" fontId="28" fillId="49" borderId="0" applyNumberFormat="0" applyBorder="0" applyAlignment="0" applyProtection="0"/>
    <xf numFmtId="0" fontId="28" fillId="48" borderId="0" applyNumberFormat="0" applyBorder="0" applyAlignment="0" applyProtection="0"/>
    <xf numFmtId="0" fontId="28" fillId="47" borderId="0" applyNumberFormat="0" applyBorder="0" applyAlignment="0" applyProtection="0"/>
    <xf numFmtId="0" fontId="28" fillId="46" borderId="0" applyNumberFormat="0" applyBorder="0" applyAlignment="0" applyProtection="0"/>
    <xf numFmtId="0" fontId="28" fillId="45" borderId="0" applyNumberFormat="0" applyBorder="0" applyAlignment="0" applyProtection="0"/>
    <xf numFmtId="0" fontId="28" fillId="44" borderId="0" applyNumberFormat="0" applyBorder="0" applyAlignment="0" applyProtection="0"/>
    <xf numFmtId="0" fontId="28" fillId="43" borderId="0" applyNumberFormat="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0" fontId="2" fillId="0" borderId="0"/>
    <xf numFmtId="166" fontId="47" fillId="0" borderId="0" applyFont="0" applyFill="0" applyBorder="0" applyAlignment="0" applyProtection="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28" fillId="0" borderId="0" applyFont="0" applyFill="0" applyBorder="0" applyAlignment="0" applyProtection="0"/>
    <xf numFmtId="0" fontId="48" fillId="0" borderId="0"/>
    <xf numFmtId="165" fontId="2" fillId="0" borderId="0" applyFont="0" applyFill="0" applyBorder="0" applyAlignment="0" applyProtection="0"/>
    <xf numFmtId="0" fontId="3" fillId="0" borderId="0"/>
    <xf numFmtId="0" fontId="48" fillId="0" borderId="0"/>
    <xf numFmtId="0" fontId="3" fillId="0" borderId="0"/>
    <xf numFmtId="169" fontId="2" fillId="0" borderId="0" applyFont="0" applyFill="0" applyBorder="0" applyAlignment="0" applyProtection="0"/>
    <xf numFmtId="0" fontId="29" fillId="57" borderId="0" applyNumberFormat="0" applyBorder="0" applyAlignment="0" applyProtection="0"/>
    <xf numFmtId="0" fontId="29" fillId="58" borderId="0" applyNumberFormat="0" applyBorder="0" applyAlignment="0" applyProtection="0"/>
    <xf numFmtId="0" fontId="29" fillId="59"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29" fillId="60" borderId="0" applyNumberFormat="0" applyBorder="0" applyAlignment="0" applyProtection="0"/>
    <xf numFmtId="0" fontId="42" fillId="44" borderId="0" applyNumberFormat="0" applyBorder="0" applyAlignment="0" applyProtection="0"/>
    <xf numFmtId="0" fontId="33" fillId="61" borderId="14" applyNumberFormat="0" applyAlignment="0" applyProtection="0"/>
    <xf numFmtId="0" fontId="38" fillId="62" borderId="20" applyNumberFormat="0" applyAlignment="0" applyProtection="0"/>
    <xf numFmtId="170" fontId="26" fillId="0" borderId="0" applyFont="0" applyFill="0" applyBorder="0" applyAlignment="0" applyProtection="0"/>
    <xf numFmtId="0" fontId="43" fillId="0" borderId="0" applyNumberFormat="0" applyFill="0" applyBorder="0" applyAlignment="0" applyProtection="0"/>
    <xf numFmtId="0" fontId="46" fillId="45" borderId="0" applyNumberFormat="0" applyBorder="0" applyAlignment="0" applyProtection="0"/>
    <xf numFmtId="0" fontId="34" fillId="0" borderId="16" applyNumberFormat="0" applyFill="0" applyAlignment="0" applyProtection="0"/>
    <xf numFmtId="0" fontId="35" fillId="0" borderId="17" applyNumberFormat="0" applyFill="0" applyAlignment="0" applyProtection="0"/>
    <xf numFmtId="0" fontId="36" fillId="0" borderId="18" applyNumberFormat="0" applyFill="0" applyAlignment="0" applyProtection="0"/>
    <xf numFmtId="0" fontId="36" fillId="0" borderId="0" applyNumberFormat="0" applyFill="0" applyBorder="0" applyAlignment="0" applyProtection="0"/>
    <xf numFmtId="0" fontId="31" fillId="48" borderId="14" applyNumberFormat="0" applyAlignment="0" applyProtection="0"/>
    <xf numFmtId="0" fontId="44" fillId="0" borderId="22" applyNumberFormat="0" applyFill="0" applyAlignment="0" applyProtection="0"/>
    <xf numFmtId="0" fontId="40" fillId="63" borderId="0" applyNumberFormat="0" applyBorder="0" applyAlignment="0" applyProtection="0"/>
    <xf numFmtId="0" fontId="49" fillId="0" borderId="0"/>
    <xf numFmtId="0" fontId="26" fillId="64" borderId="21" applyNumberFormat="0" applyFont="0" applyAlignment="0" applyProtection="0"/>
    <xf numFmtId="0" fontId="32" fillId="61" borderId="15" applyNumberFormat="0" applyAlignment="0" applyProtection="0"/>
    <xf numFmtId="0" fontId="39" fillId="0" borderId="0" applyNumberFormat="0" applyFill="0" applyBorder="0" applyAlignment="0" applyProtection="0"/>
    <xf numFmtId="0" fontId="37" fillId="0" borderId="19" applyNumberFormat="0" applyFill="0" applyAlignment="0" applyProtection="0"/>
    <xf numFmtId="0" fontId="45" fillId="0" borderId="0" applyNumberForma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6" fontId="47"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6" fillId="0" borderId="0"/>
    <xf numFmtId="0" fontId="50" fillId="0" borderId="0"/>
    <xf numFmtId="0" fontId="50" fillId="0" borderId="0"/>
    <xf numFmtId="0" fontId="50" fillId="0" borderId="0"/>
    <xf numFmtId="0" fontId="50" fillId="0" borderId="0"/>
    <xf numFmtId="0" fontId="50" fillId="0" borderId="0"/>
    <xf numFmtId="0" fontId="51" fillId="0" borderId="0"/>
    <xf numFmtId="0" fontId="26" fillId="0" borderId="0"/>
    <xf numFmtId="0" fontId="50"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6" fillId="64" borderId="21" applyNumberFormat="0" applyFont="0" applyAlignment="0" applyProtection="0"/>
    <xf numFmtId="169" fontId="2" fillId="0" borderId="0" applyFont="0" applyFill="0" applyBorder="0" applyAlignment="0" applyProtection="0"/>
    <xf numFmtId="166" fontId="26"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28" fillId="49" borderId="0" applyNumberFormat="0" applyBorder="0" applyAlignment="0" applyProtection="0"/>
    <xf numFmtId="0" fontId="28" fillId="50"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9" borderId="0" applyNumberFormat="0" applyBorder="0" applyAlignment="0" applyProtection="0"/>
    <xf numFmtId="0" fontId="28" fillId="52" borderId="0" applyNumberFormat="0" applyBorder="0" applyAlignment="0" applyProtection="0"/>
    <xf numFmtId="0" fontId="47" fillId="0" borderId="0"/>
    <xf numFmtId="0" fontId="26" fillId="0" borderId="0"/>
    <xf numFmtId="166" fontId="47" fillId="0" borderId="0" applyFont="0" applyFill="0" applyBorder="0" applyAlignment="0" applyProtection="0"/>
    <xf numFmtId="166" fontId="26"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4" fontId="53" fillId="66" borderId="23">
      <alignment horizontal="right" vertical="center"/>
      <protection locked="0"/>
    </xf>
    <xf numFmtId="0" fontId="52" fillId="65" borderId="23">
      <alignment horizontal="center" vertical="center"/>
      <protection locked="0"/>
    </xf>
    <xf numFmtId="4" fontId="53" fillId="66" borderId="23">
      <alignment horizontal="right" vertical="center"/>
      <protection locked="0"/>
    </xf>
    <xf numFmtId="0" fontId="53" fillId="66" borderId="23">
      <alignment horizontal="center" vertical="center"/>
      <protection locked="0"/>
    </xf>
    <xf numFmtId="0" fontId="53" fillId="66" borderId="23">
      <alignment horizontal="center" vertical="center"/>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166" fontId="47"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48" fillId="0" borderId="0"/>
    <xf numFmtId="166" fontId="2" fillId="0" borderId="0" applyFont="0" applyFill="0" applyBorder="0" applyAlignment="0" applyProtection="0"/>
    <xf numFmtId="0" fontId="2" fillId="0" borderId="0"/>
    <xf numFmtId="0" fontId="2" fillId="0" borderId="0"/>
    <xf numFmtId="166" fontId="54" fillId="0" borderId="0" applyFont="0" applyFill="0" applyBorder="0" applyAlignment="0" applyProtection="0"/>
    <xf numFmtId="0" fontId="55" fillId="0" borderId="0"/>
    <xf numFmtId="0" fontId="53" fillId="0" borderId="0">
      <alignmen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53" fillId="66" borderId="23">
      <alignment vertical="distributed"/>
      <protection locked="0"/>
    </xf>
    <xf numFmtId="0" fontId="53" fillId="66" borderId="23">
      <alignment horizontal="right" vertical="center"/>
      <protection locked="0"/>
    </xf>
    <xf numFmtId="0" fontId="53" fillId="66" borderId="23">
      <alignment horizontal="center" vertical="center"/>
      <protection locked="0"/>
    </xf>
    <xf numFmtId="0" fontId="56" fillId="1" borderId="0">
      <alignment vertical="center" wrapText="1"/>
      <protection locked="0"/>
    </xf>
    <xf numFmtId="0" fontId="53" fillId="0" borderId="0">
      <alignment vertical="center"/>
      <protection locked="0"/>
    </xf>
    <xf numFmtId="166" fontId="55" fillId="0" borderId="0" applyFont="0" applyFill="0" applyBorder="0" applyAlignment="0" applyProtection="0"/>
    <xf numFmtId="0" fontId="55" fillId="0" borderId="0"/>
    <xf numFmtId="4" fontId="53" fillId="66" borderId="23">
      <alignment horizontal="right" vertical="center"/>
      <protection locked="0"/>
    </xf>
    <xf numFmtId="4" fontId="53" fillId="66" borderId="23">
      <alignment horizontal="right" vertical="center"/>
      <protection locked="0"/>
    </xf>
    <xf numFmtId="0" fontId="28" fillId="45" borderId="0" applyNumberFormat="0" applyBorder="0" applyAlignment="0" applyProtection="0"/>
    <xf numFmtId="0" fontId="28" fillId="0" borderId="0"/>
    <xf numFmtId="0" fontId="28" fillId="48" borderId="0" applyNumberFormat="0" applyBorder="0" applyAlignment="0" applyProtection="0"/>
    <xf numFmtId="0" fontId="28" fillId="47" borderId="0" applyNumberFormat="0" applyBorder="0" applyAlignment="0" applyProtection="0"/>
    <xf numFmtId="168" fontId="2" fillId="0" borderId="0" applyFont="0" applyFill="0" applyBorder="0" applyAlignment="0" applyProtection="0"/>
    <xf numFmtId="0" fontId="28" fillId="64" borderId="21" applyNumberFormat="0" applyFont="0" applyAlignment="0" applyProtection="0"/>
    <xf numFmtId="168" fontId="2" fillId="0" borderId="0" applyFont="0" applyFill="0" applyBorder="0" applyAlignment="0" applyProtection="0"/>
    <xf numFmtId="43" fontId="2" fillId="0" borderId="0" applyFont="0" applyFill="0" applyBorder="0" applyAlignment="0" applyProtection="0"/>
    <xf numFmtId="0" fontId="48" fillId="0" borderId="0"/>
    <xf numFmtId="0" fontId="48" fillId="0" borderId="0"/>
    <xf numFmtId="0" fontId="28" fillId="43" borderId="0" applyNumberFormat="0" applyBorder="0" applyAlignment="0" applyProtection="0"/>
    <xf numFmtId="166" fontId="47" fillId="0" borderId="0" applyFont="0" applyFill="0" applyBorder="0" applyAlignment="0" applyProtection="0"/>
    <xf numFmtId="0" fontId="47" fillId="0" borderId="0"/>
    <xf numFmtId="0" fontId="2" fillId="0" borderId="0"/>
    <xf numFmtId="0" fontId="28" fillId="46" borderId="0" applyNumberFormat="0" applyBorder="0" applyAlignment="0" applyProtection="0"/>
    <xf numFmtId="0" fontId="28" fillId="50" borderId="0" applyNumberFormat="0" applyBorder="0" applyAlignment="0" applyProtection="0"/>
    <xf numFmtId="0" fontId="28" fillId="46" borderId="0" applyNumberFormat="0" applyBorder="0" applyAlignment="0" applyProtection="0"/>
    <xf numFmtId="0" fontId="28" fillId="49" borderId="0" applyNumberFormat="0" applyBorder="0" applyAlignment="0" applyProtection="0"/>
    <xf numFmtId="0" fontId="28" fillId="0" borderId="0"/>
    <xf numFmtId="0" fontId="48" fillId="0" borderId="0"/>
    <xf numFmtId="0" fontId="28" fillId="64" borderId="21" applyNumberFormat="0" applyFont="0" applyAlignment="0" applyProtection="0"/>
    <xf numFmtId="169"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0" fontId="48" fillId="0" borderId="0"/>
    <xf numFmtId="0" fontId="48" fillId="0" borderId="0"/>
    <xf numFmtId="165" fontId="2" fillId="0" borderId="0" applyFont="0" applyFill="0" applyBorder="0" applyAlignment="0" applyProtection="0"/>
    <xf numFmtId="166" fontId="47" fillId="0" borderId="0" applyFont="0" applyFill="0" applyBorder="0" applyAlignment="0" applyProtection="0"/>
    <xf numFmtId="165" fontId="28" fillId="0" borderId="0" applyFont="0" applyFill="0" applyBorder="0" applyAlignment="0" applyProtection="0"/>
    <xf numFmtId="0" fontId="2" fillId="0" borderId="0"/>
    <xf numFmtId="0" fontId="28" fillId="44" borderId="0" applyNumberFormat="0" applyBorder="0" applyAlignment="0" applyProtection="0"/>
    <xf numFmtId="166" fontId="47" fillId="0" borderId="0" applyFont="0" applyFill="0" applyBorder="0" applyAlignment="0" applyProtection="0"/>
    <xf numFmtId="0" fontId="28" fillId="51" borderId="0" applyNumberFormat="0" applyBorder="0" applyAlignment="0" applyProtection="0"/>
    <xf numFmtId="0" fontId="28" fillId="52" borderId="0" applyNumberFormat="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8" fillId="49" borderId="0" applyNumberFormat="0" applyBorder="0" applyAlignment="0" applyProtection="0"/>
    <xf numFmtId="0" fontId="47" fillId="0" borderId="0"/>
    <xf numFmtId="0" fontId="50" fillId="0" borderId="0"/>
    <xf numFmtId="0" fontId="50" fillId="0" borderId="0"/>
    <xf numFmtId="0" fontId="26" fillId="64" borderId="21" applyNumberFormat="0" applyFont="0" applyAlignment="0" applyProtection="0"/>
    <xf numFmtId="166" fontId="26" fillId="0" borderId="0" applyFont="0" applyFill="0" applyBorder="0" applyAlignment="0" applyProtection="0"/>
    <xf numFmtId="0" fontId="47" fillId="0" borderId="0"/>
    <xf numFmtId="0" fontId="47" fillId="0" borderId="0"/>
    <xf numFmtId="0" fontId="28" fillId="64" borderId="21" applyNumberFormat="0" applyFont="0" applyAlignment="0" applyProtection="0"/>
    <xf numFmtId="166" fontId="47" fillId="0" borderId="0" applyFont="0" applyFill="0" applyBorder="0" applyAlignment="0" applyProtection="0"/>
    <xf numFmtId="166" fontId="4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0" fontId="50" fillId="0" borderId="0"/>
    <xf numFmtId="0" fontId="26" fillId="64" borderId="21" applyNumberFormat="0" applyFont="0" applyAlignment="0" applyProtection="0"/>
    <xf numFmtId="166" fontId="47" fillId="0" borderId="0" applyFont="0" applyFill="0" applyBorder="0" applyAlignment="0" applyProtection="0"/>
    <xf numFmtId="0" fontId="48" fillId="0" borderId="0"/>
    <xf numFmtId="0" fontId="48" fillId="0" borderId="0"/>
    <xf numFmtId="0" fontId="26" fillId="0" borderId="0"/>
    <xf numFmtId="0" fontId="2" fillId="0" borderId="0"/>
    <xf numFmtId="0" fontId="50" fillId="0" borderId="0"/>
    <xf numFmtId="166" fontId="26" fillId="0" borderId="0" applyFont="0" applyFill="0" applyBorder="0" applyAlignment="0" applyProtection="0"/>
    <xf numFmtId="0" fontId="48" fillId="0" borderId="0"/>
    <xf numFmtId="165" fontId="2" fillId="0" borderId="0" applyFont="0" applyFill="0" applyBorder="0" applyAlignment="0" applyProtection="0"/>
    <xf numFmtId="165" fontId="2" fillId="0" borderId="0" applyFont="0" applyFill="0" applyBorder="0" applyAlignment="0" applyProtection="0"/>
    <xf numFmtId="0" fontId="48" fillId="0" borderId="0"/>
    <xf numFmtId="0" fontId="48" fillId="0" borderId="0"/>
    <xf numFmtId="169"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47" fillId="0" borderId="0" applyFont="0" applyFill="0" applyBorder="0" applyAlignment="0" applyProtection="0"/>
    <xf numFmtId="169" fontId="2" fillId="0" borderId="0" applyFont="0" applyFill="0" applyBorder="0" applyAlignment="0" applyProtection="0"/>
    <xf numFmtId="0" fontId="47" fillId="0" borderId="0"/>
    <xf numFmtId="0" fontId="48" fillId="0" borderId="0"/>
    <xf numFmtId="165" fontId="48" fillId="0" borderId="0" applyFont="0" applyFill="0" applyBorder="0" applyAlignment="0" applyProtection="0"/>
    <xf numFmtId="0" fontId="26" fillId="0" borderId="0"/>
    <xf numFmtId="0" fontId="2" fillId="0" borderId="0"/>
    <xf numFmtId="0" fontId="47" fillId="0" borderId="0"/>
    <xf numFmtId="0" fontId="47" fillId="0" borderId="0"/>
    <xf numFmtId="166" fontId="47" fillId="0" borderId="0" applyFont="0" applyFill="0" applyBorder="0" applyAlignment="0" applyProtection="0"/>
    <xf numFmtId="0" fontId="48" fillId="0" borderId="0"/>
    <xf numFmtId="0" fontId="3" fillId="0" borderId="0"/>
    <xf numFmtId="169" fontId="2" fillId="0" borderId="0" applyFont="0" applyFill="0" applyBorder="0" applyAlignment="0" applyProtection="0"/>
    <xf numFmtId="0" fontId="4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7" fillId="0" borderId="0"/>
    <xf numFmtId="0" fontId="48" fillId="0" borderId="0"/>
    <xf numFmtId="0" fontId="48" fillId="0" borderId="0"/>
    <xf numFmtId="0" fontId="3" fillId="0" borderId="0"/>
    <xf numFmtId="0" fontId="3" fillId="0" borderId="0"/>
    <xf numFmtId="0" fontId="3" fillId="0" borderId="0"/>
    <xf numFmtId="166" fontId="2" fillId="0" borderId="0" applyFont="0" applyFill="0" applyBorder="0" applyAlignment="0" applyProtection="0"/>
    <xf numFmtId="0" fontId="55" fillId="0" borderId="0"/>
    <xf numFmtId="0" fontId="26" fillId="0" borderId="0"/>
    <xf numFmtId="170" fontId="26" fillId="0" borderId="0" applyFont="0" applyFill="0" applyBorder="0" applyAlignment="0" applyProtection="0"/>
    <xf numFmtId="0" fontId="26" fillId="64" borderId="21" applyNumberFormat="0" applyFont="0" applyAlignment="0" applyProtection="0"/>
    <xf numFmtId="166" fontId="26" fillId="0" borderId="0" applyFont="0" applyFill="0" applyBorder="0" applyAlignment="0" applyProtection="0"/>
    <xf numFmtId="169" fontId="2" fillId="0" borderId="0" applyFont="0" applyFill="0" applyBorder="0" applyAlignment="0" applyProtection="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65" fontId="48" fillId="0" borderId="0" applyFont="0" applyFill="0" applyBorder="0" applyAlignment="0" applyProtection="0"/>
    <xf numFmtId="0" fontId="48" fillId="0" borderId="0"/>
    <xf numFmtId="0" fontId="48" fillId="0" borderId="0"/>
    <xf numFmtId="0" fontId="48" fillId="0" borderId="0"/>
    <xf numFmtId="0" fontId="48" fillId="0" borderId="0"/>
    <xf numFmtId="165" fontId="47" fillId="0" borderId="0" applyFont="0" applyFill="0" applyBorder="0" applyAlignment="0" applyProtection="0"/>
    <xf numFmtId="0" fontId="54" fillId="0" borderId="0"/>
    <xf numFmtId="0" fontId="50" fillId="0" borderId="0"/>
    <xf numFmtId="166" fontId="26" fillId="0" borderId="0" applyFont="0" applyFill="0" applyBorder="0" applyAlignment="0" applyProtection="0"/>
    <xf numFmtId="0" fontId="2" fillId="0" borderId="0"/>
    <xf numFmtId="166" fontId="47" fillId="0" borderId="0" applyFont="0" applyFill="0" applyBorder="0" applyAlignment="0" applyProtection="0"/>
    <xf numFmtId="0" fontId="48" fillId="0" borderId="0"/>
    <xf numFmtId="165" fontId="2" fillId="0" borderId="0" applyFont="0" applyFill="0" applyBorder="0" applyAlignment="0" applyProtection="0"/>
    <xf numFmtId="0" fontId="47" fillId="0" borderId="0"/>
    <xf numFmtId="0" fontId="3" fillId="0" borderId="0"/>
    <xf numFmtId="0" fontId="2" fillId="0" borderId="0"/>
    <xf numFmtId="0" fontId="48" fillId="0" borderId="0"/>
    <xf numFmtId="165" fontId="28" fillId="0" borderId="0" applyFont="0" applyFill="0" applyBorder="0" applyAlignment="0" applyProtection="0"/>
    <xf numFmtId="0" fontId="28" fillId="64" borderId="21"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169" fontId="2" fillId="0" borderId="0" applyFont="0" applyFill="0" applyBorder="0" applyAlignment="0" applyProtection="0"/>
    <xf numFmtId="0" fontId="3" fillId="0" borderId="0"/>
    <xf numFmtId="0" fontId="3" fillId="0" borderId="0"/>
    <xf numFmtId="0" fontId="54" fillId="0" borderId="0"/>
    <xf numFmtId="0" fontId="26" fillId="0" borderId="0"/>
    <xf numFmtId="0" fontId="48" fillId="0" borderId="0"/>
    <xf numFmtId="0" fontId="47" fillId="0" borderId="0"/>
    <xf numFmtId="165" fontId="47" fillId="0" borderId="0" applyFont="0" applyFill="0" applyBorder="0" applyAlignment="0" applyProtection="0"/>
    <xf numFmtId="0" fontId="2" fillId="0" borderId="0"/>
    <xf numFmtId="165" fontId="2" fillId="0" borderId="0" applyFont="0" applyFill="0" applyBorder="0" applyAlignment="0" applyProtection="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4" fillId="0" borderId="0"/>
    <xf numFmtId="0" fontId="54"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47" fillId="0" borderId="0"/>
    <xf numFmtId="0" fontId="3" fillId="0" borderId="0"/>
    <xf numFmtId="0" fontId="54" fillId="0" borderId="0"/>
    <xf numFmtId="0" fontId="3" fillId="0" borderId="0"/>
    <xf numFmtId="0" fontId="54" fillId="0" borderId="0"/>
    <xf numFmtId="43" fontId="2" fillId="0" borderId="0" applyFont="0" applyFill="0" applyBorder="0" applyAlignment="0" applyProtection="0"/>
    <xf numFmtId="0" fontId="48" fillId="0" borderId="0"/>
    <xf numFmtId="0" fontId="2" fillId="0" borderId="0"/>
    <xf numFmtId="165" fontId="28" fillId="0" borderId="0" applyFont="0" applyFill="0" applyBorder="0" applyAlignment="0" applyProtection="0"/>
    <xf numFmtId="0" fontId="51" fillId="0" borderId="0"/>
    <xf numFmtId="0" fontId="26" fillId="0" borderId="0"/>
    <xf numFmtId="0" fontId="47" fillId="0" borderId="0"/>
    <xf numFmtId="166" fontId="26" fillId="0" borderId="0" applyFont="0" applyFill="0" applyBorder="0" applyAlignment="0" applyProtection="0"/>
    <xf numFmtId="0" fontId="55" fillId="0" borderId="0"/>
    <xf numFmtId="0" fontId="48" fillId="0" borderId="0"/>
    <xf numFmtId="0" fontId="47" fillId="0" borderId="0"/>
    <xf numFmtId="0" fontId="26" fillId="0" borderId="0"/>
    <xf numFmtId="0" fontId="26" fillId="64" borderId="21" applyNumberFormat="0" applyFont="0" applyAlignment="0" applyProtection="0"/>
    <xf numFmtId="0" fontId="48" fillId="0" borderId="0"/>
    <xf numFmtId="0" fontId="48" fillId="0" borderId="0"/>
    <xf numFmtId="0" fontId="48" fillId="0" borderId="0"/>
    <xf numFmtId="0" fontId="2" fillId="0" borderId="0"/>
    <xf numFmtId="0" fontId="54" fillId="0" borderId="0"/>
    <xf numFmtId="0" fontId="48"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4" fillId="0" borderId="0"/>
    <xf numFmtId="0" fontId="2" fillId="0" borderId="0"/>
    <xf numFmtId="0" fontId="2" fillId="0" borderId="0"/>
    <xf numFmtId="165" fontId="2" fillId="0" borderId="0" applyFont="0" applyFill="0" applyBorder="0" applyAlignment="0" applyProtection="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41" fillId="0" borderId="0"/>
    <xf numFmtId="0" fontId="41" fillId="0" borderId="0"/>
    <xf numFmtId="0" fontId="41" fillId="0" borderId="0"/>
    <xf numFmtId="0" fontId="26" fillId="0" borderId="0"/>
    <xf numFmtId="0" fontId="47" fillId="0" borderId="0"/>
    <xf numFmtId="0" fontId="2" fillId="0" borderId="0"/>
    <xf numFmtId="165" fontId="2" fillId="0" borderId="0" applyFont="0" applyFill="0" applyBorder="0" applyAlignment="0" applyProtection="0"/>
    <xf numFmtId="0" fontId="54" fillId="0" borderId="0"/>
    <xf numFmtId="0" fontId="54" fillId="0" borderId="0"/>
    <xf numFmtId="0" fontId="2" fillId="0" borderId="0"/>
    <xf numFmtId="0" fontId="26" fillId="64" borderId="21" applyNumberFormat="0" applyFont="0" applyAlignment="0" applyProtection="0"/>
    <xf numFmtId="0" fontId="48" fillId="0" borderId="0"/>
    <xf numFmtId="0" fontId="48" fillId="0" borderId="0"/>
    <xf numFmtId="0" fontId="48" fillId="0" borderId="0"/>
    <xf numFmtId="0" fontId="2" fillId="0" borderId="0"/>
    <xf numFmtId="0" fontId="2" fillId="0" borderId="0"/>
    <xf numFmtId="165" fontId="2" fillId="0" borderId="0" applyFont="0" applyFill="0" applyBorder="0" applyAlignment="0" applyProtection="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4" fillId="0" borderId="0"/>
    <xf numFmtId="0" fontId="2" fillId="0" borderId="0"/>
    <xf numFmtId="0" fontId="2" fillId="0" borderId="0"/>
    <xf numFmtId="165" fontId="2" fillId="0" borderId="0" applyFont="0" applyFill="0" applyBorder="0" applyAlignment="0" applyProtection="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54" fillId="0" borderId="0"/>
    <xf numFmtId="0" fontId="47" fillId="0" borderId="0"/>
    <xf numFmtId="0" fontId="54" fillId="0" borderId="0"/>
    <xf numFmtId="0" fontId="2" fillId="0" borderId="0"/>
    <xf numFmtId="0" fontId="2" fillId="0" borderId="0"/>
    <xf numFmtId="0" fontId="2" fillId="0" borderId="0"/>
    <xf numFmtId="0" fontId="48" fillId="0" borderId="0"/>
    <xf numFmtId="168" fontId="2" fillId="0" borderId="0" applyFont="0" applyFill="0" applyBorder="0" applyAlignment="0" applyProtection="0"/>
    <xf numFmtId="0" fontId="26" fillId="0" borderId="0"/>
    <xf numFmtId="0" fontId="26" fillId="64" borderId="21" applyNumberFormat="0" applyFont="0" applyAlignment="0" applyProtection="0"/>
    <xf numFmtId="0" fontId="48"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65" fontId="48" fillId="0" borderId="0" applyFont="0" applyFill="0" applyBorder="0" applyAlignment="0" applyProtection="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1" fillId="0" borderId="0"/>
    <xf numFmtId="0" fontId="48" fillId="0" borderId="0"/>
    <xf numFmtId="0" fontId="48" fillId="0" borderId="0"/>
    <xf numFmtId="0" fontId="41" fillId="0" borderId="0"/>
    <xf numFmtId="0" fontId="48" fillId="0" borderId="0"/>
    <xf numFmtId="165"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65" fontId="48" fillId="0" borderId="0" applyFont="0" applyFill="0" applyBorder="0" applyAlignment="0" applyProtection="0"/>
    <xf numFmtId="0" fontId="48" fillId="0" borderId="0"/>
    <xf numFmtId="0" fontId="48" fillId="0" borderId="0"/>
    <xf numFmtId="0" fontId="48" fillId="0" borderId="0"/>
    <xf numFmtId="0" fontId="48" fillId="0" borderId="0"/>
    <xf numFmtId="166" fontId="47" fillId="0" borderId="0" applyFont="0" applyFill="0" applyBorder="0" applyAlignment="0" applyProtection="0"/>
    <xf numFmtId="0" fontId="2" fillId="0" borderId="0"/>
    <xf numFmtId="166" fontId="26" fillId="0" borderId="0" applyFont="0" applyFill="0" applyBorder="0" applyAlignment="0" applyProtection="0"/>
    <xf numFmtId="165" fontId="28" fillId="0" borderId="0" applyFont="0" applyFill="0" applyBorder="0" applyAlignment="0" applyProtection="0"/>
    <xf numFmtId="0" fontId="47" fillId="0" borderId="0"/>
    <xf numFmtId="0" fontId="2" fillId="0" borderId="0"/>
    <xf numFmtId="0" fontId="50" fillId="0" borderId="0"/>
    <xf numFmtId="0" fontId="48" fillId="0" borderId="0"/>
    <xf numFmtId="0" fontId="48" fillId="0" borderId="0"/>
    <xf numFmtId="0" fontId="26" fillId="64" borderId="21" applyNumberFormat="0" applyFont="0" applyAlignment="0" applyProtection="0"/>
    <xf numFmtId="169" fontId="2"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0" fontId="48" fillId="0" borderId="0"/>
    <xf numFmtId="166" fontId="26" fillId="0" borderId="0" applyFont="0" applyFill="0" applyBorder="0" applyAlignment="0" applyProtection="0"/>
    <xf numFmtId="165" fontId="28" fillId="0" borderId="0" applyFont="0" applyFill="0" applyBorder="0" applyAlignment="0" applyProtection="0"/>
    <xf numFmtId="169" fontId="2" fillId="0" borderId="0" applyFont="0" applyFill="0" applyBorder="0" applyAlignment="0" applyProtection="0"/>
    <xf numFmtId="166" fontId="47" fillId="0" borderId="0" applyFont="0" applyFill="0" applyBorder="0" applyAlignment="0" applyProtection="0"/>
    <xf numFmtId="0" fontId="50" fillId="0" borderId="0"/>
    <xf numFmtId="0" fontId="26" fillId="64" borderId="21" applyNumberFormat="0" applyFont="0" applyAlignment="0" applyProtection="0"/>
    <xf numFmtId="0" fontId="48" fillId="0" borderId="0"/>
    <xf numFmtId="165" fontId="2" fillId="0" borderId="0" applyFont="0" applyFill="0" applyBorder="0" applyAlignment="0" applyProtection="0"/>
    <xf numFmtId="0" fontId="48" fillId="0" borderId="0"/>
    <xf numFmtId="165" fontId="28" fillId="0" borderId="0" applyFont="0" applyFill="0" applyBorder="0" applyAlignment="0" applyProtection="0"/>
    <xf numFmtId="0" fontId="50" fillId="0" borderId="0"/>
    <xf numFmtId="168" fontId="2" fillId="0" borderId="0" applyFont="0" applyFill="0" applyBorder="0" applyAlignment="0" applyProtection="0"/>
    <xf numFmtId="0" fontId="48" fillId="0" borderId="0"/>
    <xf numFmtId="0" fontId="26" fillId="64" borderId="21" applyNumberFormat="0" applyFont="0" applyAlignment="0" applyProtection="0"/>
    <xf numFmtId="0" fontId="47" fillId="0" borderId="0"/>
    <xf numFmtId="166" fontId="47"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0" fontId="48" fillId="0" borderId="0"/>
    <xf numFmtId="165" fontId="2" fillId="0" borderId="0" applyFont="0" applyFill="0" applyBorder="0" applyAlignment="0" applyProtection="0"/>
    <xf numFmtId="165" fontId="28" fillId="0" borderId="0" applyFont="0" applyFill="0" applyBorder="0" applyAlignment="0" applyProtection="0"/>
    <xf numFmtId="169" fontId="2" fillId="0" borderId="0" applyFont="0" applyFill="0" applyBorder="0" applyAlignment="0" applyProtection="0"/>
    <xf numFmtId="0" fontId="28" fillId="64" borderId="21" applyNumberFormat="0" applyFont="0" applyAlignment="0" applyProtection="0"/>
    <xf numFmtId="0" fontId="48" fillId="0" borderId="0"/>
    <xf numFmtId="0" fontId="48" fillId="0" borderId="0"/>
    <xf numFmtId="0" fontId="3" fillId="0" borderId="0"/>
    <xf numFmtId="168" fontId="2"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8" fontId="2" fillId="0" borderId="0" applyFont="0" applyFill="0" applyBorder="0" applyAlignment="0" applyProtection="0"/>
    <xf numFmtId="0" fontId="28" fillId="64" borderId="21" applyNumberFormat="0" applyFont="0" applyAlignment="0" applyProtection="0"/>
    <xf numFmtId="169" fontId="2" fillId="0" borderId="0" applyFont="0" applyFill="0" applyBorder="0" applyAlignment="0" applyProtection="0"/>
    <xf numFmtId="0" fontId="2" fillId="0" borderId="0"/>
    <xf numFmtId="0" fontId="2" fillId="0" borderId="0"/>
    <xf numFmtId="0" fontId="47" fillId="0" borderId="0"/>
    <xf numFmtId="0" fontId="48" fillId="0" borderId="0"/>
    <xf numFmtId="0" fontId="3" fillId="0" borderId="0"/>
    <xf numFmtId="166" fontId="26" fillId="0" borderId="0" applyFont="0" applyFill="0" applyBorder="0" applyAlignment="0" applyProtection="0"/>
    <xf numFmtId="166" fontId="47" fillId="0" borderId="0" applyFont="0" applyFill="0" applyBorder="0" applyAlignment="0" applyProtection="0"/>
    <xf numFmtId="169" fontId="2" fillId="0" borderId="0" applyFont="0" applyFill="0" applyBorder="0" applyAlignment="0" applyProtection="0"/>
    <xf numFmtId="0" fontId="28" fillId="64" borderId="21"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48" fillId="0" borderId="0"/>
    <xf numFmtId="0" fontId="47" fillId="0" borderId="0"/>
    <xf numFmtId="165" fontId="2" fillId="0" borderId="0" applyFont="0" applyFill="0" applyBorder="0" applyAlignment="0" applyProtection="0"/>
    <xf numFmtId="168" fontId="2" fillId="0" borderId="0" applyFont="0" applyFill="0" applyBorder="0" applyAlignment="0" applyProtection="0"/>
    <xf numFmtId="0" fontId="3" fillId="0" borderId="0"/>
    <xf numFmtId="0" fontId="48" fillId="0" borderId="0"/>
    <xf numFmtId="165" fontId="2" fillId="0" borderId="0" applyFont="0" applyFill="0" applyBorder="0" applyAlignment="0" applyProtection="0"/>
    <xf numFmtId="165" fontId="2" fillId="0" borderId="0" applyFont="0" applyFill="0" applyBorder="0" applyAlignment="0" applyProtection="0"/>
    <xf numFmtId="166" fontId="26" fillId="0" borderId="0" applyFont="0" applyFill="0" applyBorder="0" applyAlignment="0" applyProtection="0"/>
    <xf numFmtId="165" fontId="2" fillId="0" borderId="0" applyFont="0" applyFill="0" applyBorder="0" applyAlignment="0" applyProtection="0"/>
    <xf numFmtId="166" fontId="4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6" fontId="26" fillId="0" borderId="0" applyFont="0" applyFill="0" applyBorder="0" applyAlignment="0" applyProtection="0"/>
    <xf numFmtId="0" fontId="26" fillId="64" borderId="21" applyNumberFormat="0" applyFont="0" applyAlignment="0" applyProtection="0"/>
    <xf numFmtId="0" fontId="26" fillId="64" borderId="21" applyNumberFormat="0" applyFont="0" applyAlignment="0" applyProtection="0"/>
    <xf numFmtId="0" fontId="2" fillId="0" borderId="0"/>
    <xf numFmtId="165" fontId="2"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0" fontId="48" fillId="0" borderId="0"/>
    <xf numFmtId="0" fontId="48" fillId="0" borderId="0"/>
    <xf numFmtId="169" fontId="2" fillId="0" borderId="0" applyFont="0" applyFill="0" applyBorder="0" applyAlignment="0" applyProtection="0"/>
    <xf numFmtId="165" fontId="2" fillId="0" borderId="0" applyFont="0" applyFill="0" applyBorder="0" applyAlignment="0" applyProtection="0"/>
    <xf numFmtId="0" fontId="48" fillId="0" borderId="0"/>
    <xf numFmtId="0" fontId="47" fillId="0" borderId="0"/>
    <xf numFmtId="165" fontId="2" fillId="0" borderId="0" applyFont="0" applyFill="0" applyBorder="0" applyAlignment="0" applyProtection="0"/>
    <xf numFmtId="0" fontId="48" fillId="0" borderId="0"/>
    <xf numFmtId="165" fontId="28" fillId="0" borderId="0" applyFont="0" applyFill="0" applyBorder="0" applyAlignment="0" applyProtection="0"/>
    <xf numFmtId="168" fontId="2" fillId="0" borderId="0" applyFont="0" applyFill="0" applyBorder="0" applyAlignment="0" applyProtection="0"/>
    <xf numFmtId="0" fontId="48" fillId="0" borderId="0"/>
    <xf numFmtId="169" fontId="2" fillId="0" borderId="0" applyFont="0" applyFill="0" applyBorder="0" applyAlignment="0" applyProtection="0"/>
    <xf numFmtId="166" fontId="47" fillId="0" borderId="0" applyFont="0" applyFill="0" applyBorder="0" applyAlignment="0" applyProtection="0"/>
    <xf numFmtId="0" fontId="50" fillId="0" borderId="0"/>
    <xf numFmtId="169" fontId="2" fillId="0" borderId="0" applyFont="0" applyFill="0" applyBorder="0" applyAlignment="0" applyProtection="0"/>
    <xf numFmtId="165" fontId="28" fillId="0" borderId="0" applyFont="0" applyFill="0" applyBorder="0" applyAlignment="0" applyProtection="0"/>
    <xf numFmtId="0" fontId="28" fillId="64" borderId="21" applyNumberFormat="0" applyFont="0" applyAlignment="0" applyProtection="0"/>
    <xf numFmtId="169" fontId="2" fillId="0" borderId="0" applyFont="0" applyFill="0" applyBorder="0" applyAlignment="0" applyProtection="0"/>
    <xf numFmtId="0" fontId="26" fillId="64" borderId="21" applyNumberFormat="0" applyFont="0" applyAlignment="0" applyProtection="0"/>
    <xf numFmtId="0" fontId="26" fillId="64" borderId="21" applyNumberFormat="0" applyFont="0" applyAlignment="0" applyProtection="0"/>
    <xf numFmtId="0" fontId="48" fillId="0" borderId="0"/>
    <xf numFmtId="0" fontId="50" fillId="0" borderId="0"/>
    <xf numFmtId="165" fontId="2" fillId="0" borderId="0" applyFont="0" applyFill="0" applyBorder="0" applyAlignment="0" applyProtection="0"/>
    <xf numFmtId="165" fontId="2" fillId="0" borderId="0" applyFont="0" applyFill="0" applyBorder="0" applyAlignment="0" applyProtection="0"/>
    <xf numFmtId="0" fontId="48" fillId="0" borderId="0"/>
    <xf numFmtId="166" fontId="47"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0" fontId="26" fillId="64" borderId="21" applyNumberFormat="0" applyFont="0" applyAlignment="0" applyProtection="0"/>
    <xf numFmtId="0" fontId="3" fillId="0" borderId="0"/>
    <xf numFmtId="169" fontId="2" fillId="0" borderId="0" applyFont="0" applyFill="0" applyBorder="0" applyAlignment="0" applyProtection="0"/>
    <xf numFmtId="0" fontId="26" fillId="64" borderId="21" applyNumberFormat="0" applyFont="0" applyAlignment="0" applyProtection="0"/>
    <xf numFmtId="0" fontId="48" fillId="0" borderId="0"/>
    <xf numFmtId="0" fontId="48" fillId="0" borderId="0"/>
    <xf numFmtId="166" fontId="47"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28" fillId="64" borderId="21" applyNumberFormat="0" applyFont="0" applyAlignment="0" applyProtection="0"/>
    <xf numFmtId="0" fontId="47" fillId="0" borderId="0"/>
    <xf numFmtId="0" fontId="48" fillId="0" borderId="0"/>
    <xf numFmtId="165" fontId="28" fillId="0" borderId="0" applyFont="0" applyFill="0" applyBorder="0" applyAlignment="0" applyProtection="0"/>
    <xf numFmtId="169" fontId="2" fillId="0" borderId="0" applyFont="0" applyFill="0" applyBorder="0" applyAlignment="0" applyProtection="0"/>
    <xf numFmtId="0" fontId="3" fillId="0" borderId="0"/>
    <xf numFmtId="0" fontId="48" fillId="0" borderId="0"/>
    <xf numFmtId="0" fontId="3" fillId="0" borderId="0"/>
    <xf numFmtId="165" fontId="28" fillId="0" borderId="0" applyFont="0" applyFill="0" applyBorder="0" applyAlignment="0" applyProtection="0"/>
    <xf numFmtId="0" fontId="3" fillId="0" borderId="0"/>
    <xf numFmtId="0" fontId="48" fillId="0" borderId="0"/>
    <xf numFmtId="165" fontId="28" fillId="0" borderId="0" applyFont="0" applyFill="0" applyBorder="0" applyAlignment="0" applyProtection="0"/>
    <xf numFmtId="0" fontId="26" fillId="64" borderId="21" applyNumberFormat="0" applyFont="0" applyAlignment="0" applyProtection="0"/>
    <xf numFmtId="165" fontId="28" fillId="0" borderId="0" applyFont="0" applyFill="0" applyBorder="0" applyAlignment="0" applyProtection="0"/>
    <xf numFmtId="166" fontId="26" fillId="0" borderId="0" applyFont="0" applyFill="0" applyBorder="0" applyAlignment="0" applyProtection="0"/>
    <xf numFmtId="0" fontId="48" fillId="0" borderId="0"/>
    <xf numFmtId="165" fontId="2" fillId="0" borderId="0" applyFont="0" applyFill="0" applyBorder="0" applyAlignment="0" applyProtection="0"/>
    <xf numFmtId="169" fontId="2" fillId="0" borderId="0" applyFont="0" applyFill="0" applyBorder="0" applyAlignment="0" applyProtection="0"/>
    <xf numFmtId="0" fontId="2" fillId="0" borderId="0"/>
    <xf numFmtId="165" fontId="2" fillId="0" borderId="0" applyFont="0" applyFill="0" applyBorder="0" applyAlignment="0" applyProtection="0"/>
    <xf numFmtId="166" fontId="47" fillId="0" borderId="0" applyFont="0" applyFill="0" applyBorder="0" applyAlignment="0" applyProtection="0"/>
    <xf numFmtId="0" fontId="47" fillId="0" borderId="0"/>
    <xf numFmtId="0" fontId="48" fillId="0" borderId="0"/>
    <xf numFmtId="168" fontId="2" fillId="0" borderId="0" applyFont="0" applyFill="0" applyBorder="0" applyAlignment="0" applyProtection="0"/>
    <xf numFmtId="0" fontId="50" fillId="0" borderId="0"/>
    <xf numFmtId="165" fontId="2" fillId="0" borderId="0" applyFont="0" applyFill="0" applyBorder="0" applyAlignment="0" applyProtection="0"/>
    <xf numFmtId="165" fontId="28" fillId="0" borderId="0" applyFont="0" applyFill="0" applyBorder="0" applyAlignment="0" applyProtection="0"/>
    <xf numFmtId="0" fontId="48" fillId="0" borderId="0"/>
    <xf numFmtId="0" fontId="28" fillId="64" borderId="21" applyNumberFormat="0" applyFont="0" applyAlignment="0" applyProtection="0"/>
    <xf numFmtId="165" fontId="2" fillId="0" borderId="0" applyFont="0" applyFill="0" applyBorder="0" applyAlignment="0" applyProtection="0"/>
    <xf numFmtId="165" fontId="28" fillId="0" borderId="0" applyFont="0" applyFill="0" applyBorder="0" applyAlignment="0" applyProtection="0"/>
    <xf numFmtId="169" fontId="2" fillId="0" borderId="0" applyFont="0" applyFill="0" applyBorder="0" applyAlignment="0" applyProtection="0"/>
    <xf numFmtId="0" fontId="48" fillId="0" borderId="0"/>
    <xf numFmtId="0" fontId="48" fillId="0" borderId="0"/>
    <xf numFmtId="169" fontId="2" fillId="0" borderId="0" applyFont="0" applyFill="0" applyBorder="0" applyAlignment="0" applyProtection="0"/>
    <xf numFmtId="0" fontId="48" fillId="0" borderId="0"/>
    <xf numFmtId="0" fontId="28" fillId="64" borderId="21" applyNumberFormat="0" applyFont="0" applyAlignment="0" applyProtection="0"/>
    <xf numFmtId="169" fontId="2" fillId="0" borderId="0" applyFont="0" applyFill="0" applyBorder="0" applyAlignment="0" applyProtection="0"/>
    <xf numFmtId="169" fontId="2" fillId="0" borderId="0" applyFont="0" applyFill="0" applyBorder="0" applyAlignment="0" applyProtection="0"/>
    <xf numFmtId="0" fontId="48" fillId="0" borderId="0"/>
    <xf numFmtId="0" fontId="28" fillId="64" borderId="21" applyNumberFormat="0" applyFont="0" applyAlignment="0" applyProtection="0"/>
    <xf numFmtId="169" fontId="2" fillId="0" borderId="0" applyFont="0" applyFill="0" applyBorder="0" applyAlignment="0" applyProtection="0"/>
    <xf numFmtId="0" fontId="48" fillId="0" borderId="0"/>
    <xf numFmtId="169" fontId="2" fillId="0" borderId="0" applyFont="0" applyFill="0" applyBorder="0" applyAlignment="0" applyProtection="0"/>
    <xf numFmtId="0" fontId="2" fillId="0" borderId="0"/>
    <xf numFmtId="0" fontId="3" fillId="0" borderId="0"/>
    <xf numFmtId="165" fontId="2"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9" fontId="2" fillId="0" borderId="0" applyFont="0" applyFill="0" applyBorder="0" applyAlignment="0" applyProtection="0"/>
    <xf numFmtId="0" fontId="47" fillId="0" borderId="0"/>
    <xf numFmtId="165" fontId="2" fillId="0" borderId="0" applyFont="0" applyFill="0" applyBorder="0" applyAlignment="0" applyProtection="0"/>
    <xf numFmtId="166" fontId="47" fillId="0" borderId="0" applyFont="0" applyFill="0" applyBorder="0" applyAlignment="0" applyProtection="0"/>
    <xf numFmtId="165" fontId="2" fillId="0" borderId="0" applyFont="0" applyFill="0" applyBorder="0" applyAlignment="0" applyProtection="0"/>
    <xf numFmtId="0" fontId="3" fillId="0" borderId="0"/>
    <xf numFmtId="169" fontId="2" fillId="0" borderId="0" applyFont="0" applyFill="0" applyBorder="0" applyAlignment="0" applyProtection="0"/>
    <xf numFmtId="0" fontId="48" fillId="0" borderId="0"/>
    <xf numFmtId="165" fontId="2" fillId="0" borderId="0" applyFont="0" applyFill="0" applyBorder="0" applyAlignment="0" applyProtection="0"/>
    <xf numFmtId="0" fontId="48" fillId="0" borderId="0"/>
    <xf numFmtId="166" fontId="47" fillId="0" borderId="0" applyFont="0" applyFill="0" applyBorder="0" applyAlignment="0" applyProtection="0"/>
    <xf numFmtId="165" fontId="2" fillId="0" borderId="0" applyFont="0" applyFill="0" applyBorder="0" applyAlignment="0" applyProtection="0"/>
    <xf numFmtId="166" fontId="47" fillId="0" borderId="0" applyFont="0" applyFill="0" applyBorder="0" applyAlignment="0" applyProtection="0"/>
    <xf numFmtId="166" fontId="26"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0" fontId="48" fillId="0" borderId="0"/>
    <xf numFmtId="169" fontId="2" fillId="0" borderId="0" applyFont="0" applyFill="0" applyBorder="0" applyAlignment="0" applyProtection="0"/>
    <xf numFmtId="0" fontId="26" fillId="64" borderId="21" applyNumberFormat="0" applyFont="0" applyAlignment="0" applyProtection="0"/>
    <xf numFmtId="165" fontId="28" fillId="0" borderId="0" applyFont="0" applyFill="0" applyBorder="0" applyAlignment="0" applyProtection="0"/>
    <xf numFmtId="0" fontId="26" fillId="64" borderId="21" applyNumberFormat="0" applyFont="0" applyAlignment="0" applyProtection="0"/>
    <xf numFmtId="169" fontId="2" fillId="0" borderId="0" applyFont="0" applyFill="0" applyBorder="0" applyAlignment="0" applyProtection="0"/>
    <xf numFmtId="166" fontId="26"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0" fontId="48" fillId="0" borderId="0"/>
    <xf numFmtId="165" fontId="28"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0" fontId="50" fillId="0" borderId="0"/>
    <xf numFmtId="165" fontId="28" fillId="0" borderId="0" applyFont="0" applyFill="0" applyBorder="0" applyAlignment="0" applyProtection="0"/>
    <xf numFmtId="0" fontId="48" fillId="0" borderId="0"/>
    <xf numFmtId="0" fontId="48" fillId="0" borderId="0"/>
    <xf numFmtId="0" fontId="48" fillId="0" borderId="0"/>
    <xf numFmtId="0" fontId="50" fillId="0" borderId="0"/>
    <xf numFmtId="0" fontId="48" fillId="0" borderId="0"/>
    <xf numFmtId="165" fontId="2" fillId="0" borderId="0" applyFont="0" applyFill="0" applyBorder="0" applyAlignment="0" applyProtection="0"/>
    <xf numFmtId="166" fontId="47"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0" fontId="50" fillId="0" borderId="0"/>
    <xf numFmtId="0" fontId="26" fillId="64" borderId="21" applyNumberFormat="0" applyFont="0" applyAlignment="0" applyProtection="0"/>
    <xf numFmtId="0" fontId="47" fillId="0" borderId="0"/>
    <xf numFmtId="169"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8" fillId="0" borderId="0"/>
    <xf numFmtId="0" fontId="28" fillId="64" borderId="21" applyNumberFormat="0" applyFont="0" applyAlignment="0" applyProtection="0"/>
    <xf numFmtId="169" fontId="2" fillId="0" borderId="0" applyFont="0" applyFill="0" applyBorder="0" applyAlignment="0" applyProtection="0"/>
    <xf numFmtId="0" fontId="48" fillId="0" borderId="0"/>
    <xf numFmtId="165"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166" fontId="47"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65" fontId="28" fillId="0" borderId="0" applyFont="0" applyFill="0" applyBorder="0" applyAlignment="0" applyProtection="0"/>
    <xf numFmtId="0" fontId="2" fillId="0" borderId="0"/>
    <xf numFmtId="166" fontId="47" fillId="0" borderId="0" applyFont="0" applyFill="0" applyBorder="0" applyAlignment="0" applyProtection="0"/>
    <xf numFmtId="0" fontId="28" fillId="64" borderId="21" applyNumberFormat="0" applyFont="0" applyAlignment="0" applyProtection="0"/>
    <xf numFmtId="168" fontId="2" fillId="0" borderId="0" applyFont="0" applyFill="0" applyBorder="0" applyAlignment="0" applyProtection="0"/>
    <xf numFmtId="0" fontId="26" fillId="64" borderId="21" applyNumberFormat="0" applyFont="0" applyAlignment="0" applyProtection="0"/>
    <xf numFmtId="166" fontId="26" fillId="0" borderId="0" applyFont="0" applyFill="0" applyBorder="0" applyAlignment="0" applyProtection="0"/>
    <xf numFmtId="0" fontId="26" fillId="64" borderId="21" applyNumberFormat="0" applyFont="0" applyAlignment="0" applyProtection="0"/>
    <xf numFmtId="169" fontId="2" fillId="0" borderId="0" applyFont="0" applyFill="0" applyBorder="0" applyAlignment="0" applyProtection="0"/>
    <xf numFmtId="166" fontId="47" fillId="0" borderId="0" applyFont="0" applyFill="0" applyBorder="0" applyAlignment="0" applyProtection="0"/>
    <xf numFmtId="0" fontId="50" fillId="0" borderId="0"/>
    <xf numFmtId="0" fontId="48" fillId="0" borderId="0"/>
    <xf numFmtId="0" fontId="26" fillId="64" borderId="21" applyNumberFormat="0" applyFont="0" applyAlignment="0" applyProtection="0"/>
    <xf numFmtId="0" fontId="47" fillId="0" borderId="0"/>
    <xf numFmtId="166" fontId="47" fillId="0" borderId="0" applyFont="0" applyFill="0" applyBorder="0" applyAlignment="0" applyProtection="0"/>
    <xf numFmtId="166" fontId="47" fillId="0" borderId="0" applyFont="0" applyFill="0" applyBorder="0" applyAlignment="0" applyProtection="0"/>
    <xf numFmtId="0" fontId="48" fillId="0" borderId="0"/>
    <xf numFmtId="165" fontId="2" fillId="0" borderId="0" applyFont="0" applyFill="0" applyBorder="0" applyAlignment="0" applyProtection="0"/>
    <xf numFmtId="0" fontId="3" fillId="0" borderId="0"/>
    <xf numFmtId="165" fontId="28" fillId="0" borderId="0" applyFont="0" applyFill="0" applyBorder="0" applyAlignment="0" applyProtection="0"/>
    <xf numFmtId="169" fontId="2" fillId="0" borderId="0" applyFont="0" applyFill="0" applyBorder="0" applyAlignment="0" applyProtection="0"/>
    <xf numFmtId="0" fontId="48" fillId="0" borderId="0"/>
    <xf numFmtId="165" fontId="2" fillId="0" borderId="0" applyFont="0" applyFill="0" applyBorder="0" applyAlignment="0" applyProtection="0"/>
    <xf numFmtId="0" fontId="48" fillId="0" borderId="0"/>
    <xf numFmtId="169" fontId="2" fillId="0" borderId="0" applyFont="0" applyFill="0" applyBorder="0" applyAlignment="0" applyProtection="0"/>
    <xf numFmtId="169" fontId="2" fillId="0" borderId="0" applyFont="0" applyFill="0" applyBorder="0" applyAlignment="0" applyProtection="0"/>
    <xf numFmtId="0" fontId="50" fillId="0" borderId="0"/>
    <xf numFmtId="166" fontId="47" fillId="0" borderId="0" applyFont="0" applyFill="0" applyBorder="0" applyAlignment="0" applyProtection="0"/>
    <xf numFmtId="169" fontId="2" fillId="0" borderId="0" applyFont="0" applyFill="0" applyBorder="0" applyAlignment="0" applyProtection="0"/>
    <xf numFmtId="0" fontId="26" fillId="64" borderId="21" applyNumberFormat="0" applyFont="0" applyAlignment="0" applyProtection="0"/>
    <xf numFmtId="0" fontId="48" fillId="0" borderId="0"/>
    <xf numFmtId="0" fontId="48" fillId="0" borderId="0"/>
    <xf numFmtId="166" fontId="47" fillId="0" borderId="0" applyFont="0" applyFill="0" applyBorder="0" applyAlignment="0" applyProtection="0"/>
    <xf numFmtId="0" fontId="50" fillId="0" borderId="0"/>
    <xf numFmtId="0" fontId="50" fillId="0" borderId="0"/>
    <xf numFmtId="0" fontId="2" fillId="0" borderId="0"/>
    <xf numFmtId="168" fontId="2" fillId="0" borderId="0" applyFont="0" applyFill="0" applyBorder="0" applyAlignment="0" applyProtection="0"/>
    <xf numFmtId="165" fontId="28" fillId="0" borderId="0" applyFont="0" applyFill="0" applyBorder="0" applyAlignment="0" applyProtection="0"/>
    <xf numFmtId="166" fontId="4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165" fontId="2" fillId="0" borderId="0" applyFont="0" applyFill="0" applyBorder="0" applyAlignment="0" applyProtection="0"/>
    <xf numFmtId="0" fontId="48" fillId="0" borderId="0"/>
    <xf numFmtId="169" fontId="2" fillId="0" borderId="0" applyFont="0" applyFill="0" applyBorder="0" applyAlignment="0" applyProtection="0"/>
    <xf numFmtId="0" fontId="28" fillId="64" borderId="21" applyNumberFormat="0" applyFont="0" applyAlignment="0" applyProtection="0"/>
    <xf numFmtId="169" fontId="2" fillId="0" borderId="0" applyFont="0" applyFill="0" applyBorder="0" applyAlignment="0" applyProtection="0"/>
    <xf numFmtId="0" fontId="50" fillId="0" borderId="0"/>
    <xf numFmtId="165"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50" fillId="0" borderId="0"/>
    <xf numFmtId="0" fontId="3" fillId="0" borderId="0"/>
    <xf numFmtId="165" fontId="28"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166" fontId="26" fillId="0" borderId="0" applyFont="0" applyFill="0" applyBorder="0" applyAlignment="0" applyProtection="0"/>
    <xf numFmtId="0" fontId="28" fillId="64" borderId="21" applyNumberFormat="0" applyFont="0" applyAlignment="0" applyProtection="0"/>
    <xf numFmtId="165" fontId="28" fillId="0" borderId="0" applyFont="0" applyFill="0" applyBorder="0" applyAlignment="0" applyProtection="0"/>
    <xf numFmtId="0" fontId="48" fillId="0" borderId="0"/>
    <xf numFmtId="165" fontId="2" fillId="0" borderId="0" applyFont="0" applyFill="0" applyBorder="0" applyAlignment="0" applyProtection="0"/>
    <xf numFmtId="165" fontId="2" fillId="0" borderId="0" applyFont="0" applyFill="0" applyBorder="0" applyAlignment="0" applyProtection="0"/>
    <xf numFmtId="0" fontId="2" fillId="0" borderId="0"/>
    <xf numFmtId="0" fontId="26" fillId="64" borderId="21" applyNumberFormat="0" applyFont="0" applyAlignment="0" applyProtection="0"/>
    <xf numFmtId="168" fontId="2" fillId="0" borderId="0" applyFont="0" applyFill="0" applyBorder="0" applyAlignment="0" applyProtection="0"/>
    <xf numFmtId="0" fontId="2" fillId="0" borderId="0"/>
    <xf numFmtId="0" fontId="48" fillId="0" borderId="0"/>
    <xf numFmtId="0" fontId="48" fillId="0" borderId="0"/>
    <xf numFmtId="0" fontId="48" fillId="0" borderId="0"/>
    <xf numFmtId="165" fontId="28"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0" fontId="48" fillId="0" borderId="0"/>
    <xf numFmtId="0" fontId="48" fillId="0" borderId="0"/>
    <xf numFmtId="0" fontId="26" fillId="64" borderId="21" applyNumberFormat="0" applyFont="0" applyAlignment="0" applyProtection="0"/>
    <xf numFmtId="165" fontId="28" fillId="0" borderId="0" applyFont="0" applyFill="0" applyBorder="0" applyAlignment="0" applyProtection="0"/>
    <xf numFmtId="165" fontId="2" fillId="0" borderId="0" applyFont="0" applyFill="0" applyBorder="0" applyAlignment="0" applyProtection="0"/>
    <xf numFmtId="0" fontId="48" fillId="0" borderId="0"/>
    <xf numFmtId="0" fontId="48" fillId="0" borderId="0"/>
    <xf numFmtId="0" fontId="2" fillId="0" borderId="0"/>
    <xf numFmtId="165" fontId="2" fillId="0" borderId="0" applyFont="0" applyFill="0" applyBorder="0" applyAlignment="0" applyProtection="0"/>
    <xf numFmtId="0" fontId="50" fillId="0" borderId="0"/>
    <xf numFmtId="0" fontId="50" fillId="0" borderId="0"/>
    <xf numFmtId="0" fontId="26" fillId="64" borderId="21" applyNumberFormat="0" applyFont="0" applyAlignment="0" applyProtection="0"/>
    <xf numFmtId="0" fontId="48" fillId="0" borderId="0"/>
    <xf numFmtId="165" fontId="28" fillId="0" borderId="0" applyFont="0" applyFill="0" applyBorder="0" applyAlignment="0" applyProtection="0"/>
    <xf numFmtId="0" fontId="48" fillId="0" borderId="0"/>
    <xf numFmtId="166" fontId="26" fillId="0" borderId="0" applyFont="0" applyFill="0" applyBorder="0" applyAlignment="0" applyProtection="0"/>
    <xf numFmtId="169" fontId="2" fillId="0" borderId="0" applyFont="0" applyFill="0" applyBorder="0" applyAlignment="0" applyProtection="0"/>
    <xf numFmtId="166" fontId="47" fillId="0" borderId="0" applyFont="0" applyFill="0" applyBorder="0" applyAlignment="0" applyProtection="0"/>
    <xf numFmtId="165" fontId="2" fillId="0" borderId="0" applyFont="0" applyFill="0" applyBorder="0" applyAlignment="0" applyProtection="0"/>
    <xf numFmtId="166" fontId="47" fillId="0" borderId="0" applyFont="0" applyFill="0" applyBorder="0" applyAlignment="0" applyProtection="0"/>
    <xf numFmtId="0" fontId="47" fillId="0" borderId="0"/>
    <xf numFmtId="165" fontId="2" fillId="0" borderId="0" applyFont="0" applyFill="0" applyBorder="0" applyAlignment="0" applyProtection="0"/>
    <xf numFmtId="0" fontId="28" fillId="64" borderId="21" applyNumberFormat="0" applyFont="0" applyAlignment="0" applyProtection="0"/>
    <xf numFmtId="0" fontId="48" fillId="0" borderId="0"/>
    <xf numFmtId="166" fontId="47" fillId="0" borderId="0" applyFont="0" applyFill="0" applyBorder="0" applyAlignment="0" applyProtection="0"/>
    <xf numFmtId="165" fontId="28" fillId="0" borderId="0" applyFont="0" applyFill="0" applyBorder="0" applyAlignment="0" applyProtection="0"/>
    <xf numFmtId="0" fontId="48" fillId="0" borderId="0"/>
    <xf numFmtId="0" fontId="28" fillId="64" borderId="21" applyNumberFormat="0" applyFont="0" applyAlignment="0" applyProtection="0"/>
    <xf numFmtId="0" fontId="3" fillId="0" borderId="0"/>
    <xf numFmtId="168" fontId="2" fillId="0" borderId="0" applyFont="0" applyFill="0" applyBorder="0" applyAlignment="0" applyProtection="0"/>
    <xf numFmtId="0" fontId="28" fillId="64" borderId="21" applyNumberFormat="0" applyFont="0" applyAlignment="0" applyProtection="0"/>
    <xf numFmtId="0" fontId="47" fillId="0" borderId="0"/>
    <xf numFmtId="165" fontId="28" fillId="0" borderId="0" applyFont="0" applyFill="0" applyBorder="0" applyAlignment="0" applyProtection="0"/>
    <xf numFmtId="0" fontId="48" fillId="0" borderId="0"/>
    <xf numFmtId="169" fontId="2" fillId="0" borderId="0" applyFont="0" applyFill="0" applyBorder="0" applyAlignment="0" applyProtection="0"/>
    <xf numFmtId="0" fontId="3" fillId="0" borderId="0"/>
    <xf numFmtId="0" fontId="50"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8" fillId="64" borderId="21" applyNumberFormat="0" applyFont="0" applyAlignment="0" applyProtection="0"/>
    <xf numFmtId="0" fontId="26" fillId="64" borderId="21" applyNumberFormat="0" applyFont="0" applyAlignment="0" applyProtection="0"/>
    <xf numFmtId="0" fontId="48" fillId="0" borderId="0"/>
    <xf numFmtId="0" fontId="3" fillId="0" borderId="0"/>
    <xf numFmtId="169" fontId="2"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26" fillId="64" borderId="21" applyNumberFormat="0" applyFont="0" applyAlignment="0" applyProtection="0"/>
    <xf numFmtId="0" fontId="47" fillId="0" borderId="0"/>
    <xf numFmtId="165" fontId="28" fillId="0" borderId="0" applyFont="0" applyFill="0" applyBorder="0" applyAlignment="0" applyProtection="0"/>
    <xf numFmtId="0" fontId="2" fillId="0" borderId="0"/>
    <xf numFmtId="0" fontId="26" fillId="64" borderId="21" applyNumberFormat="0" applyFont="0" applyAlignment="0" applyProtection="0"/>
    <xf numFmtId="165" fontId="28" fillId="0" borderId="0" applyFont="0" applyFill="0" applyBorder="0" applyAlignment="0" applyProtection="0"/>
    <xf numFmtId="0" fontId="26" fillId="64" borderId="21" applyNumberFormat="0" applyFont="0" applyAlignment="0" applyProtection="0"/>
    <xf numFmtId="165"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47" fillId="0" borderId="0" applyFont="0" applyFill="0" applyBorder="0" applyAlignment="0" applyProtection="0"/>
    <xf numFmtId="169" fontId="2" fillId="0" borderId="0" applyFont="0" applyFill="0" applyBorder="0" applyAlignment="0" applyProtection="0"/>
    <xf numFmtId="166" fontId="47" fillId="0" borderId="0" applyFont="0" applyFill="0" applyBorder="0" applyAlignment="0" applyProtection="0"/>
    <xf numFmtId="0" fontId="26" fillId="64" borderId="21" applyNumberFormat="0" applyFont="0" applyAlignment="0" applyProtection="0"/>
    <xf numFmtId="165" fontId="28" fillId="0" borderId="0" applyFont="0" applyFill="0" applyBorder="0" applyAlignment="0" applyProtection="0"/>
    <xf numFmtId="165" fontId="28" fillId="0" borderId="0" applyFont="0" applyFill="0" applyBorder="0" applyAlignment="0" applyProtection="0"/>
    <xf numFmtId="0" fontId="47" fillId="0" borderId="0"/>
    <xf numFmtId="165" fontId="2" fillId="0" borderId="0" applyFont="0" applyFill="0" applyBorder="0" applyAlignment="0" applyProtection="0"/>
    <xf numFmtId="165" fontId="2" fillId="0" borderId="0" applyFont="0" applyFill="0" applyBorder="0" applyAlignment="0" applyProtection="0"/>
    <xf numFmtId="0" fontId="2" fillId="0" borderId="0"/>
    <xf numFmtId="0" fontId="3" fillId="0" borderId="0"/>
    <xf numFmtId="0" fontId="2" fillId="0" borderId="0"/>
    <xf numFmtId="0" fontId="48" fillId="0" borderId="0"/>
    <xf numFmtId="166" fontId="47" fillId="0" borderId="0" applyFont="0" applyFill="0" applyBorder="0" applyAlignment="0" applyProtection="0"/>
    <xf numFmtId="169" fontId="2" fillId="0" borderId="0" applyFont="0" applyFill="0" applyBorder="0" applyAlignment="0" applyProtection="0"/>
    <xf numFmtId="0" fontId="50" fillId="0" borderId="0"/>
    <xf numFmtId="165" fontId="2" fillId="0" borderId="0" applyFont="0" applyFill="0" applyBorder="0" applyAlignment="0" applyProtection="0"/>
    <xf numFmtId="169" fontId="2" fillId="0" borderId="0" applyFont="0" applyFill="0" applyBorder="0" applyAlignment="0" applyProtection="0"/>
    <xf numFmtId="0" fontId="26" fillId="64" borderId="21" applyNumberFormat="0" applyFont="0" applyAlignment="0" applyProtection="0"/>
    <xf numFmtId="0" fontId="3" fillId="0" borderId="0"/>
    <xf numFmtId="165" fontId="2"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0" fontId="2" fillId="0" borderId="0"/>
    <xf numFmtId="169" fontId="2" fillId="0" borderId="0" applyFont="0" applyFill="0" applyBorder="0" applyAlignment="0" applyProtection="0"/>
    <xf numFmtId="0" fontId="48" fillId="0" borderId="0"/>
    <xf numFmtId="0" fontId="2" fillId="0" borderId="0"/>
    <xf numFmtId="0" fontId="28" fillId="64" borderId="21" applyNumberFormat="0" applyFont="0" applyAlignment="0" applyProtection="0"/>
    <xf numFmtId="165" fontId="2" fillId="0" borderId="0" applyFont="0" applyFill="0" applyBorder="0" applyAlignment="0" applyProtection="0"/>
    <xf numFmtId="0" fontId="3" fillId="0" borderId="0"/>
    <xf numFmtId="169" fontId="2" fillId="0" borderId="0" applyFont="0" applyFill="0" applyBorder="0" applyAlignment="0" applyProtection="0"/>
    <xf numFmtId="0" fontId="48"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166" fontId="26" fillId="0" borderId="0" applyFont="0" applyFill="0" applyBorder="0" applyAlignment="0" applyProtection="0"/>
    <xf numFmtId="166" fontId="47"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50" fillId="0" borderId="0"/>
    <xf numFmtId="165" fontId="28" fillId="0" borderId="0" applyFont="0" applyFill="0" applyBorder="0" applyAlignment="0" applyProtection="0"/>
    <xf numFmtId="165" fontId="2" fillId="0" borderId="0" applyFont="0" applyFill="0" applyBorder="0" applyAlignment="0" applyProtection="0"/>
    <xf numFmtId="0" fontId="3" fillId="0" borderId="0"/>
    <xf numFmtId="0" fontId="48" fillId="0" borderId="0"/>
    <xf numFmtId="165" fontId="2" fillId="0" borderId="0" applyFont="0" applyFill="0" applyBorder="0" applyAlignment="0" applyProtection="0"/>
    <xf numFmtId="0" fontId="3" fillId="0" borderId="0"/>
    <xf numFmtId="169" fontId="2" fillId="0" borderId="0" applyFont="0" applyFill="0" applyBorder="0" applyAlignment="0" applyProtection="0"/>
    <xf numFmtId="0" fontId="48" fillId="0" borderId="0"/>
    <xf numFmtId="165" fontId="28" fillId="0" borderId="0" applyFont="0" applyFill="0" applyBorder="0" applyAlignment="0" applyProtection="0"/>
    <xf numFmtId="0" fontId="48" fillId="0" borderId="0"/>
    <xf numFmtId="0" fontId="28" fillId="64" borderId="21" applyNumberFormat="0" applyFont="0" applyAlignment="0" applyProtection="0"/>
    <xf numFmtId="0" fontId="2" fillId="0" borderId="0"/>
    <xf numFmtId="165" fontId="28" fillId="0" borderId="0" applyFont="0" applyFill="0" applyBorder="0" applyAlignment="0" applyProtection="0"/>
    <xf numFmtId="169" fontId="2" fillId="0" borderId="0" applyFont="0" applyFill="0" applyBorder="0" applyAlignment="0" applyProtection="0"/>
    <xf numFmtId="166" fontId="47" fillId="0" borderId="0" applyFont="0" applyFill="0" applyBorder="0" applyAlignment="0" applyProtection="0"/>
    <xf numFmtId="165" fontId="28" fillId="0" borderId="0" applyFont="0" applyFill="0" applyBorder="0" applyAlignment="0" applyProtection="0"/>
    <xf numFmtId="0" fontId="48" fillId="0" borderId="0"/>
    <xf numFmtId="165" fontId="2" fillId="0" borderId="0" applyFont="0" applyFill="0" applyBorder="0" applyAlignment="0" applyProtection="0"/>
    <xf numFmtId="166" fontId="47" fillId="0" borderId="0" applyFont="0" applyFill="0" applyBorder="0" applyAlignment="0" applyProtection="0"/>
    <xf numFmtId="0" fontId="48" fillId="0" borderId="0"/>
    <xf numFmtId="165" fontId="2" fillId="0" borderId="0" applyFont="0" applyFill="0" applyBorder="0" applyAlignment="0" applyProtection="0"/>
    <xf numFmtId="0" fontId="3" fillId="0" borderId="0"/>
    <xf numFmtId="0" fontId="47" fillId="0" borderId="0"/>
    <xf numFmtId="0" fontId="3" fillId="0" borderId="0"/>
    <xf numFmtId="0" fontId="26" fillId="64" borderId="21" applyNumberFormat="0" applyFont="0" applyAlignment="0" applyProtection="0"/>
    <xf numFmtId="0" fontId="28" fillId="64" borderId="21" applyNumberFormat="0" applyFont="0" applyAlignment="0" applyProtection="0"/>
    <xf numFmtId="165" fontId="28" fillId="0" borderId="0" applyFont="0" applyFill="0" applyBorder="0" applyAlignment="0" applyProtection="0"/>
    <xf numFmtId="165" fontId="2" fillId="0" borderId="0" applyFont="0" applyFill="0" applyBorder="0" applyAlignment="0" applyProtection="0"/>
    <xf numFmtId="0" fontId="48" fillId="0" borderId="0"/>
    <xf numFmtId="0" fontId="48" fillId="0" borderId="0"/>
    <xf numFmtId="0" fontId="48" fillId="0" borderId="0"/>
    <xf numFmtId="0" fontId="2" fillId="0" borderId="0"/>
    <xf numFmtId="0" fontId="48" fillId="0" borderId="0"/>
    <xf numFmtId="0" fontId="48" fillId="0" borderId="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47" fillId="0" borderId="0"/>
    <xf numFmtId="0" fontId="26" fillId="64" borderId="21" applyNumberFormat="0" applyFont="0" applyAlignment="0" applyProtection="0"/>
    <xf numFmtId="169" fontId="2" fillId="0" borderId="0" applyFont="0" applyFill="0" applyBorder="0" applyAlignment="0" applyProtection="0"/>
    <xf numFmtId="0" fontId="50" fillId="0" borderId="0"/>
    <xf numFmtId="165" fontId="28"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26" fillId="64" borderId="21" applyNumberFormat="0" applyFont="0" applyAlignment="0" applyProtection="0"/>
    <xf numFmtId="0" fontId="28" fillId="64" borderId="21" applyNumberFormat="0" applyFont="0" applyAlignment="0" applyProtection="0"/>
    <xf numFmtId="0" fontId="47" fillId="0" borderId="0"/>
    <xf numFmtId="0" fontId="50" fillId="0" borderId="0"/>
    <xf numFmtId="165" fontId="28"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26" fillId="64" borderId="21" applyNumberFormat="0" applyFont="0" applyAlignment="0" applyProtection="0"/>
    <xf numFmtId="165" fontId="2" fillId="0" borderId="0" applyFont="0" applyFill="0" applyBorder="0" applyAlignment="0" applyProtection="0"/>
    <xf numFmtId="0" fontId="26" fillId="64" borderId="21" applyNumberFormat="0" applyFont="0" applyAlignment="0" applyProtection="0"/>
    <xf numFmtId="0" fontId="3" fillId="0" borderId="0"/>
    <xf numFmtId="0" fontId="48" fillId="0" borderId="0"/>
    <xf numFmtId="169" fontId="2" fillId="0" borderId="0" applyFont="0" applyFill="0" applyBorder="0" applyAlignment="0" applyProtection="0"/>
    <xf numFmtId="0" fontId="2" fillId="0" borderId="0"/>
    <xf numFmtId="0" fontId="28" fillId="64" borderId="21" applyNumberFormat="0" applyFont="0" applyAlignment="0" applyProtection="0"/>
    <xf numFmtId="0" fontId="50" fillId="0" borderId="0"/>
    <xf numFmtId="165" fontId="2" fillId="0" borderId="0" applyFont="0" applyFill="0" applyBorder="0" applyAlignment="0" applyProtection="0"/>
    <xf numFmtId="0" fontId="3" fillId="0" borderId="0"/>
    <xf numFmtId="165"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66" fontId="47" fillId="0" borderId="0" applyFont="0" applyFill="0" applyBorder="0" applyAlignment="0" applyProtection="0"/>
    <xf numFmtId="166" fontId="26" fillId="0" borderId="0" applyFont="0" applyFill="0" applyBorder="0" applyAlignment="0" applyProtection="0"/>
    <xf numFmtId="0" fontId="48" fillId="0" borderId="0"/>
    <xf numFmtId="169" fontId="2" fillId="0" borderId="0" applyFont="0" applyFill="0" applyBorder="0" applyAlignment="0" applyProtection="0"/>
    <xf numFmtId="0" fontId="26" fillId="64" borderId="21" applyNumberFormat="0" applyFont="0" applyAlignment="0" applyProtection="0"/>
    <xf numFmtId="0" fontId="26" fillId="64" borderId="21" applyNumberFormat="0" applyFont="0" applyAlignment="0" applyProtection="0"/>
    <xf numFmtId="0" fontId="48" fillId="0" borderId="0"/>
    <xf numFmtId="0" fontId="26" fillId="64" borderId="21" applyNumberFormat="0" applyFont="0" applyAlignment="0" applyProtection="0"/>
    <xf numFmtId="0" fontId="26" fillId="64" borderId="21" applyNumberFormat="0" applyFont="0" applyAlignment="0" applyProtection="0"/>
    <xf numFmtId="0" fontId="48" fillId="0" borderId="0"/>
    <xf numFmtId="0" fontId="3" fillId="0" borderId="0"/>
    <xf numFmtId="0" fontId="26" fillId="64" borderId="21" applyNumberFormat="0" applyFont="0" applyAlignment="0" applyProtection="0"/>
    <xf numFmtId="165" fontId="2" fillId="0" borderId="0" applyFont="0" applyFill="0" applyBorder="0" applyAlignment="0" applyProtection="0"/>
    <xf numFmtId="0" fontId="26" fillId="64" borderId="21" applyNumberFormat="0" applyFont="0" applyAlignment="0" applyProtection="0"/>
    <xf numFmtId="165" fontId="2" fillId="0" borderId="0" applyFont="0" applyFill="0" applyBorder="0" applyAlignment="0" applyProtection="0"/>
    <xf numFmtId="0" fontId="50" fillId="0" borderId="0"/>
    <xf numFmtId="165" fontId="28"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0" fontId="47" fillId="0" borderId="0"/>
    <xf numFmtId="165" fontId="28"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166" fontId="26"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8" fillId="64" borderId="21" applyNumberFormat="0" applyFont="0" applyAlignment="0" applyProtection="0"/>
    <xf numFmtId="166" fontId="47"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26" fillId="0" borderId="0" applyFont="0" applyFill="0" applyBorder="0" applyAlignment="0" applyProtection="0"/>
    <xf numFmtId="0" fontId="3" fillId="0" borderId="0"/>
    <xf numFmtId="0" fontId="48" fillId="0" borderId="0"/>
    <xf numFmtId="0" fontId="26" fillId="64" borderId="21" applyNumberFormat="0" applyFont="0" applyAlignment="0" applyProtection="0"/>
    <xf numFmtId="165" fontId="2" fillId="0" borderId="0" applyFont="0" applyFill="0" applyBorder="0" applyAlignment="0" applyProtection="0"/>
    <xf numFmtId="0" fontId="50" fillId="0" borderId="0"/>
    <xf numFmtId="165" fontId="2" fillId="0" borderId="0" applyFont="0" applyFill="0" applyBorder="0" applyAlignment="0" applyProtection="0"/>
    <xf numFmtId="0" fontId="28" fillId="64" borderId="21" applyNumberFormat="0" applyFont="0" applyAlignment="0" applyProtection="0"/>
    <xf numFmtId="165"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50" fillId="0" borderId="0"/>
    <xf numFmtId="0" fontId="48" fillId="0" borderId="0"/>
    <xf numFmtId="0" fontId="28" fillId="64" borderId="21" applyNumberFormat="0" applyFont="0" applyAlignment="0" applyProtection="0"/>
    <xf numFmtId="165" fontId="2" fillId="0" borderId="0" applyFont="0" applyFill="0" applyBorder="0" applyAlignment="0" applyProtection="0"/>
    <xf numFmtId="169" fontId="2" fillId="0" borderId="0" applyFont="0" applyFill="0" applyBorder="0" applyAlignment="0" applyProtection="0"/>
    <xf numFmtId="0" fontId="2" fillId="0" borderId="0"/>
    <xf numFmtId="169"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47" fillId="0" borderId="0" applyFont="0" applyFill="0" applyBorder="0" applyAlignment="0" applyProtection="0"/>
    <xf numFmtId="0" fontId="48" fillId="0" borderId="0"/>
    <xf numFmtId="169" fontId="2" fillId="0" borderId="0" applyFont="0" applyFill="0" applyBorder="0" applyAlignment="0" applyProtection="0"/>
    <xf numFmtId="165" fontId="28" fillId="0" borderId="0" applyFont="0" applyFill="0" applyBorder="0" applyAlignment="0" applyProtection="0"/>
    <xf numFmtId="0" fontId="47" fillId="0" borderId="0"/>
    <xf numFmtId="169" fontId="2" fillId="0" borderId="0" applyFont="0" applyFill="0" applyBorder="0" applyAlignment="0" applyProtection="0"/>
    <xf numFmtId="0" fontId="28" fillId="64" borderId="21" applyNumberFormat="0" applyFont="0" applyAlignment="0" applyProtection="0"/>
    <xf numFmtId="165" fontId="28" fillId="0" borderId="0" applyFont="0" applyFill="0" applyBorder="0" applyAlignment="0" applyProtection="0"/>
    <xf numFmtId="0" fontId="28" fillId="64" borderId="21"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166" fontId="26"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0" fontId="50" fillId="0" borderId="0"/>
    <xf numFmtId="166" fontId="26" fillId="0" borderId="0" applyFont="0" applyFill="0" applyBorder="0" applyAlignment="0" applyProtection="0"/>
    <xf numFmtId="0" fontId="2" fillId="0" borderId="0"/>
    <xf numFmtId="168" fontId="2" fillId="0" borderId="0" applyFont="0" applyFill="0" applyBorder="0" applyAlignment="0" applyProtection="0"/>
    <xf numFmtId="0" fontId="26" fillId="64" borderId="21" applyNumberFormat="0" applyFont="0" applyAlignment="0" applyProtection="0"/>
    <xf numFmtId="0" fontId="26" fillId="64" borderId="21" applyNumberFormat="0" applyFont="0" applyAlignment="0" applyProtection="0"/>
    <xf numFmtId="165" fontId="28" fillId="0" borderId="0" applyFont="0" applyFill="0" applyBorder="0" applyAlignment="0" applyProtection="0"/>
    <xf numFmtId="165" fontId="28" fillId="0" borderId="0" applyFont="0" applyFill="0" applyBorder="0" applyAlignment="0" applyProtection="0"/>
    <xf numFmtId="166" fontId="26" fillId="0" borderId="0" applyFont="0" applyFill="0" applyBorder="0" applyAlignment="0" applyProtection="0"/>
    <xf numFmtId="0" fontId="2" fillId="0" borderId="0"/>
    <xf numFmtId="166" fontId="26" fillId="0" borderId="0" applyFont="0" applyFill="0" applyBorder="0" applyAlignment="0" applyProtection="0"/>
    <xf numFmtId="165" fontId="2" fillId="0" borderId="0" applyFont="0" applyFill="0" applyBorder="0" applyAlignment="0" applyProtection="0"/>
    <xf numFmtId="0" fontId="48" fillId="0" borderId="0"/>
    <xf numFmtId="168" fontId="2" fillId="0" borderId="0" applyFont="0" applyFill="0" applyBorder="0" applyAlignment="0" applyProtection="0"/>
    <xf numFmtId="0" fontId="2" fillId="0" borderId="0"/>
    <xf numFmtId="165" fontId="28" fillId="0" borderId="0" applyFont="0" applyFill="0" applyBorder="0" applyAlignment="0" applyProtection="0"/>
    <xf numFmtId="0" fontId="2" fillId="0" borderId="0"/>
    <xf numFmtId="0" fontId="48" fillId="0" borderId="0"/>
    <xf numFmtId="0" fontId="26" fillId="64" borderId="21"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0" fontId="48" fillId="0" borderId="0"/>
    <xf numFmtId="166" fontId="26" fillId="0" borderId="0" applyFont="0" applyFill="0" applyBorder="0" applyAlignment="0" applyProtection="0"/>
    <xf numFmtId="169" fontId="2" fillId="0" borderId="0" applyFont="0" applyFill="0" applyBorder="0" applyAlignment="0" applyProtection="0"/>
    <xf numFmtId="0" fontId="48" fillId="0" borderId="0"/>
    <xf numFmtId="0" fontId="26" fillId="64" borderId="21" applyNumberFormat="0" applyFont="0" applyAlignment="0" applyProtection="0"/>
    <xf numFmtId="165" fontId="28" fillId="0" borderId="0" applyFont="0" applyFill="0" applyBorder="0" applyAlignment="0" applyProtection="0"/>
    <xf numFmtId="166" fontId="47" fillId="0" borderId="0" applyFont="0" applyFill="0" applyBorder="0" applyAlignment="0" applyProtection="0"/>
    <xf numFmtId="0" fontId="26" fillId="64" borderId="21" applyNumberFormat="0" applyFont="0" applyAlignment="0" applyProtection="0"/>
    <xf numFmtId="0" fontId="26" fillId="64" borderId="21" applyNumberFormat="0" applyFont="0" applyAlignment="0" applyProtection="0"/>
    <xf numFmtId="0" fontId="48" fillId="0" borderId="0"/>
    <xf numFmtId="165" fontId="28" fillId="0" borderId="0" applyFont="0" applyFill="0" applyBorder="0" applyAlignment="0" applyProtection="0"/>
    <xf numFmtId="0" fontId="3" fillId="0" borderId="0"/>
    <xf numFmtId="0" fontId="3" fillId="0" borderId="0"/>
    <xf numFmtId="166" fontId="47" fillId="0" borderId="0" applyFont="0" applyFill="0" applyBorder="0" applyAlignment="0" applyProtection="0"/>
    <xf numFmtId="0" fontId="48" fillId="0" borderId="0"/>
    <xf numFmtId="0" fontId="48" fillId="0" borderId="0"/>
    <xf numFmtId="165" fontId="2" fillId="0" borderId="0" applyFont="0" applyFill="0" applyBorder="0" applyAlignment="0" applyProtection="0"/>
    <xf numFmtId="165" fontId="28" fillId="0" borderId="0" applyFont="0" applyFill="0" applyBorder="0" applyAlignment="0" applyProtection="0"/>
    <xf numFmtId="0" fontId="48" fillId="0" borderId="0"/>
    <xf numFmtId="0" fontId="28" fillId="64" borderId="21" applyNumberFormat="0" applyFont="0" applyAlignment="0" applyProtection="0"/>
    <xf numFmtId="0" fontId="26" fillId="64" borderId="21" applyNumberFormat="0" applyFont="0" applyAlignment="0" applyProtection="0"/>
    <xf numFmtId="0" fontId="3" fillId="0" borderId="0"/>
    <xf numFmtId="168" fontId="2" fillId="0" borderId="0" applyFont="0" applyFill="0" applyBorder="0" applyAlignment="0" applyProtection="0"/>
    <xf numFmtId="0" fontId="48" fillId="0" borderId="0"/>
    <xf numFmtId="166" fontId="47" fillId="0" borderId="0" applyFont="0" applyFill="0" applyBorder="0" applyAlignment="0" applyProtection="0"/>
    <xf numFmtId="0" fontId="26" fillId="64" borderId="21" applyNumberFormat="0" applyFont="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47" fillId="0" borderId="0"/>
    <xf numFmtId="0" fontId="50" fillId="0" borderId="0"/>
    <xf numFmtId="165" fontId="2" fillId="0" borderId="0" applyFont="0" applyFill="0" applyBorder="0" applyAlignment="0" applyProtection="0"/>
    <xf numFmtId="165" fontId="28" fillId="0" borderId="0" applyFont="0" applyFill="0" applyBorder="0" applyAlignment="0" applyProtection="0"/>
    <xf numFmtId="0" fontId="48" fillId="0" borderId="0"/>
    <xf numFmtId="0" fontId="28" fillId="64" borderId="21" applyNumberFormat="0" applyFont="0" applyAlignment="0" applyProtection="0"/>
    <xf numFmtId="0" fontId="48" fillId="0" borderId="0"/>
    <xf numFmtId="0" fontId="26" fillId="64" borderId="21" applyNumberFormat="0" applyFont="0" applyAlignment="0" applyProtection="0"/>
    <xf numFmtId="168" fontId="2"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8" fillId="0" borderId="0"/>
    <xf numFmtId="0" fontId="47" fillId="0" borderId="0"/>
    <xf numFmtId="165" fontId="28" fillId="0" borderId="0" applyFont="0" applyFill="0" applyBorder="0" applyAlignment="0" applyProtection="0"/>
    <xf numFmtId="166" fontId="47" fillId="0" borderId="0" applyFont="0" applyFill="0" applyBorder="0" applyAlignment="0" applyProtection="0"/>
    <xf numFmtId="0" fontId="48" fillId="0" borderId="0"/>
    <xf numFmtId="0" fontId="26" fillId="64" borderId="21" applyNumberFormat="0" applyFont="0" applyAlignment="0" applyProtection="0"/>
    <xf numFmtId="168" fontId="2"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0" fontId="48" fillId="0" borderId="0"/>
    <xf numFmtId="168" fontId="2"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0" fontId="48" fillId="0" borderId="0"/>
    <xf numFmtId="168" fontId="2"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0" fontId="48" fillId="0" borderId="0"/>
    <xf numFmtId="168" fontId="2"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0" fontId="48" fillId="0" borderId="0"/>
    <xf numFmtId="169"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0" fontId="48" fillId="0" borderId="0"/>
    <xf numFmtId="169"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169"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169" fontId="2" fillId="0" borderId="0" applyFont="0" applyFill="0" applyBorder="0" applyAlignment="0" applyProtection="0"/>
    <xf numFmtId="0" fontId="48" fillId="0" borderId="0"/>
    <xf numFmtId="169" fontId="2" fillId="0" borderId="0" applyFont="0" applyFill="0" applyBorder="0" applyAlignment="0" applyProtection="0"/>
    <xf numFmtId="0" fontId="48" fillId="0" borderId="0"/>
    <xf numFmtId="169" fontId="2" fillId="0" borderId="0" applyFont="0" applyFill="0" applyBorder="0" applyAlignment="0" applyProtection="0"/>
    <xf numFmtId="0" fontId="48" fillId="0" borderId="0"/>
    <xf numFmtId="169" fontId="2" fillId="0" borderId="0" applyFont="0" applyFill="0" applyBorder="0" applyAlignment="0" applyProtection="0"/>
    <xf numFmtId="0" fontId="48" fillId="0" borderId="0"/>
    <xf numFmtId="169" fontId="2" fillId="0" borderId="0" applyFont="0" applyFill="0" applyBorder="0" applyAlignment="0" applyProtection="0"/>
    <xf numFmtId="0" fontId="26" fillId="64" borderId="21" applyNumberFormat="0" applyFont="0" applyAlignment="0" applyProtection="0"/>
    <xf numFmtId="0" fontId="48" fillId="0" borderId="0"/>
    <xf numFmtId="0" fontId="48" fillId="0" borderId="0"/>
    <xf numFmtId="165" fontId="28" fillId="0" borderId="0" applyFont="0" applyFill="0" applyBorder="0" applyAlignment="0" applyProtection="0"/>
    <xf numFmtId="0" fontId="48" fillId="0" borderId="0"/>
    <xf numFmtId="0" fontId="48" fillId="0" borderId="0"/>
    <xf numFmtId="0" fontId="3" fillId="0" borderId="0"/>
    <xf numFmtId="0" fontId="2" fillId="0" borderId="0"/>
    <xf numFmtId="169" fontId="2" fillId="0" borderId="0" applyFont="0" applyFill="0" applyBorder="0" applyAlignment="0" applyProtection="0"/>
    <xf numFmtId="0" fontId="47" fillId="0" borderId="0"/>
    <xf numFmtId="165" fontId="2" fillId="0" borderId="0" applyFont="0" applyFill="0" applyBorder="0" applyAlignment="0" applyProtection="0"/>
    <xf numFmtId="166" fontId="47" fillId="0" borderId="0" applyFont="0" applyFill="0" applyBorder="0" applyAlignment="0" applyProtection="0"/>
    <xf numFmtId="0" fontId="47" fillId="0" borderId="0"/>
    <xf numFmtId="166" fontId="47" fillId="0" borderId="0" applyFont="0" applyFill="0" applyBorder="0" applyAlignment="0" applyProtection="0"/>
    <xf numFmtId="0" fontId="50" fillId="0" borderId="0"/>
    <xf numFmtId="0" fontId="2" fillId="0" borderId="0"/>
    <xf numFmtId="165" fontId="28" fillId="0" borderId="0" applyFont="0" applyFill="0" applyBorder="0" applyAlignment="0" applyProtection="0"/>
    <xf numFmtId="165" fontId="28" fillId="0" borderId="0" applyFont="0" applyFill="0" applyBorder="0" applyAlignment="0" applyProtection="0"/>
    <xf numFmtId="166" fontId="47" fillId="0" borderId="0" applyFont="0" applyFill="0" applyBorder="0" applyAlignment="0" applyProtection="0"/>
    <xf numFmtId="165" fontId="2" fillId="0" borderId="0" applyFont="0" applyFill="0" applyBorder="0" applyAlignment="0" applyProtection="0"/>
    <xf numFmtId="0" fontId="2" fillId="0" borderId="0"/>
    <xf numFmtId="169" fontId="2" fillId="0" borderId="0" applyFont="0" applyFill="0" applyBorder="0" applyAlignment="0" applyProtection="0"/>
    <xf numFmtId="0" fontId="48" fillId="0" borderId="0"/>
    <xf numFmtId="166" fontId="26" fillId="0" borderId="0" applyFont="0" applyFill="0" applyBorder="0" applyAlignment="0" applyProtection="0"/>
    <xf numFmtId="0" fontId="48" fillId="0" borderId="0"/>
    <xf numFmtId="165" fontId="28"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165" fontId="28"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3" fillId="0" borderId="0"/>
    <xf numFmtId="166" fontId="26"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0" fontId="3" fillId="0" borderId="0"/>
    <xf numFmtId="165" fontId="2" fillId="0" borderId="0" applyFont="0" applyFill="0" applyBorder="0" applyAlignment="0" applyProtection="0"/>
    <xf numFmtId="0" fontId="48" fillId="0" borderId="0"/>
    <xf numFmtId="165" fontId="2" fillId="0" borderId="0" applyFont="0" applyFill="0" applyBorder="0" applyAlignment="0" applyProtection="0"/>
    <xf numFmtId="0" fontId="26" fillId="64" borderId="21" applyNumberFormat="0" applyFont="0" applyAlignment="0" applyProtection="0"/>
    <xf numFmtId="169" fontId="2" fillId="0" borderId="0" applyFont="0" applyFill="0" applyBorder="0" applyAlignment="0" applyProtection="0"/>
    <xf numFmtId="166" fontId="47" fillId="0" borderId="0" applyFont="0" applyFill="0" applyBorder="0" applyAlignment="0" applyProtection="0"/>
    <xf numFmtId="165" fontId="28" fillId="0" borderId="0" applyFont="0" applyFill="0" applyBorder="0" applyAlignment="0" applyProtection="0"/>
    <xf numFmtId="0" fontId="48" fillId="0" borderId="0"/>
    <xf numFmtId="165" fontId="2" fillId="0" borderId="0" applyFont="0" applyFill="0" applyBorder="0" applyAlignment="0" applyProtection="0"/>
    <xf numFmtId="166" fontId="26" fillId="0" borderId="0" applyFont="0" applyFill="0" applyBorder="0" applyAlignment="0" applyProtection="0"/>
    <xf numFmtId="0" fontId="48" fillId="0" borderId="0"/>
    <xf numFmtId="0" fontId="48" fillId="0" borderId="0"/>
    <xf numFmtId="0" fontId="53" fillId="66" borderId="23">
      <alignment horizontal="right" vertical="center"/>
      <protection locked="0"/>
    </xf>
    <xf numFmtId="0" fontId="53" fillId="66" borderId="23">
      <alignment vertical="distributed"/>
      <protection locked="0"/>
    </xf>
    <xf numFmtId="0" fontId="50"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48" fillId="0" borderId="0"/>
    <xf numFmtId="166" fontId="4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48" fillId="0" borderId="0"/>
    <xf numFmtId="168" fontId="2" fillId="0" borderId="0" applyFont="0" applyFill="0" applyBorder="0" applyAlignment="0" applyProtection="0"/>
    <xf numFmtId="0" fontId="53" fillId="66" borderId="23">
      <alignment vertical="distributed"/>
      <protection locked="0"/>
    </xf>
    <xf numFmtId="166" fontId="47" fillId="0" borderId="0" applyFont="0" applyFill="0" applyBorder="0" applyAlignment="0" applyProtection="0"/>
    <xf numFmtId="165" fontId="28" fillId="0" borderId="0" applyFont="0" applyFill="0" applyBorder="0" applyAlignment="0" applyProtection="0"/>
    <xf numFmtId="0" fontId="2" fillId="0" borderId="0"/>
    <xf numFmtId="165" fontId="2" fillId="0" borderId="0" applyFont="0" applyFill="0" applyBorder="0" applyAlignment="0" applyProtection="0"/>
    <xf numFmtId="0" fontId="48" fillId="0" borderId="0"/>
    <xf numFmtId="0" fontId="50" fillId="0" borderId="0"/>
    <xf numFmtId="169" fontId="2" fillId="0" borderId="0" applyFont="0" applyFill="0" applyBorder="0" applyAlignment="0" applyProtection="0"/>
    <xf numFmtId="166" fontId="47" fillId="0" borderId="0" applyFont="0" applyFill="0" applyBorder="0" applyAlignment="0" applyProtection="0"/>
    <xf numFmtId="0" fontId="48" fillId="0" borderId="0"/>
    <xf numFmtId="168" fontId="2" fillId="0" borderId="0" applyFont="0" applyFill="0" applyBorder="0" applyAlignment="0" applyProtection="0"/>
    <xf numFmtId="0" fontId="48" fillId="0" borderId="0"/>
    <xf numFmtId="0" fontId="47" fillId="0" borderId="0"/>
    <xf numFmtId="165" fontId="2" fillId="0" borderId="0" applyFont="0" applyFill="0" applyBorder="0" applyAlignment="0" applyProtection="0"/>
    <xf numFmtId="0" fontId="26" fillId="64" borderId="21" applyNumberFormat="0" applyFont="0" applyAlignment="0" applyProtection="0"/>
    <xf numFmtId="165" fontId="28" fillId="0" borderId="0" applyFont="0" applyFill="0" applyBorder="0" applyAlignment="0" applyProtection="0"/>
    <xf numFmtId="166" fontId="26" fillId="0" borderId="0" applyFont="0" applyFill="0" applyBorder="0" applyAlignment="0" applyProtection="0"/>
    <xf numFmtId="0" fontId="50" fillId="0" borderId="0"/>
    <xf numFmtId="0" fontId="28" fillId="64" borderId="21" applyNumberFormat="0" applyFont="0" applyAlignment="0" applyProtection="0"/>
    <xf numFmtId="0" fontId="50" fillId="0" borderId="0"/>
    <xf numFmtId="165" fontId="2" fillId="0" borderId="0" applyFont="0" applyFill="0" applyBorder="0" applyAlignment="0" applyProtection="0"/>
    <xf numFmtId="168" fontId="2" fillId="0" borderId="0" applyFont="0" applyFill="0" applyBorder="0" applyAlignment="0" applyProtection="0"/>
    <xf numFmtId="165" fontId="28" fillId="0" borderId="0" applyFont="0" applyFill="0" applyBorder="0" applyAlignment="0" applyProtection="0"/>
    <xf numFmtId="166" fontId="47" fillId="0" borderId="0" applyFont="0" applyFill="0" applyBorder="0" applyAlignment="0" applyProtection="0"/>
    <xf numFmtId="165" fontId="28" fillId="0" borderId="0" applyFont="0" applyFill="0" applyBorder="0" applyAlignment="0" applyProtection="0"/>
    <xf numFmtId="0" fontId="26" fillId="64" borderId="21" applyNumberFormat="0" applyFont="0" applyAlignment="0" applyProtection="0"/>
    <xf numFmtId="166" fontId="26" fillId="0" borderId="0" applyFont="0" applyFill="0" applyBorder="0" applyAlignment="0" applyProtection="0"/>
    <xf numFmtId="169" fontId="2" fillId="0" borderId="0" applyFont="0" applyFill="0" applyBorder="0" applyAlignment="0" applyProtection="0"/>
    <xf numFmtId="166" fontId="47"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165" fontId="2" fillId="0" borderId="0" applyFont="0" applyFill="0" applyBorder="0" applyAlignment="0" applyProtection="0"/>
    <xf numFmtId="0" fontId="26" fillId="64" borderId="21" applyNumberFormat="0" applyFont="0" applyAlignment="0" applyProtection="0"/>
    <xf numFmtId="169" fontId="2" fillId="0" borderId="0" applyFont="0" applyFill="0" applyBorder="0" applyAlignment="0" applyProtection="0"/>
    <xf numFmtId="166" fontId="47" fillId="0" borderId="0" applyFont="0" applyFill="0" applyBorder="0" applyAlignment="0" applyProtection="0"/>
    <xf numFmtId="0" fontId="26" fillId="64" borderId="21" applyNumberFormat="0" applyFont="0" applyAlignment="0" applyProtection="0"/>
    <xf numFmtId="0" fontId="48" fillId="0" borderId="0"/>
    <xf numFmtId="0" fontId="47" fillId="0" borderId="0"/>
    <xf numFmtId="0" fontId="48" fillId="0" borderId="0"/>
    <xf numFmtId="169" fontId="2" fillId="0" borderId="0" applyFont="0" applyFill="0" applyBorder="0" applyAlignment="0" applyProtection="0"/>
    <xf numFmtId="165" fontId="2"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47" fillId="0" borderId="0" applyFont="0" applyFill="0" applyBorder="0" applyAlignment="0" applyProtection="0"/>
    <xf numFmtId="0" fontId="50" fillId="0" borderId="0"/>
    <xf numFmtId="0" fontId="50" fillId="0" borderId="0"/>
    <xf numFmtId="0" fontId="48" fillId="0" borderId="0"/>
    <xf numFmtId="0" fontId="28" fillId="64" borderId="21" applyNumberFormat="0" applyFont="0" applyAlignment="0" applyProtection="0"/>
    <xf numFmtId="165" fontId="2" fillId="0" borderId="0" applyFont="0" applyFill="0" applyBorder="0" applyAlignment="0" applyProtection="0"/>
    <xf numFmtId="0" fontId="48" fillId="0" borderId="0"/>
    <xf numFmtId="165" fontId="2" fillId="0" borderId="0" applyFont="0" applyFill="0" applyBorder="0" applyAlignment="0" applyProtection="0"/>
    <xf numFmtId="165" fontId="28" fillId="0" borderId="0" applyFont="0" applyFill="0" applyBorder="0" applyAlignment="0" applyProtection="0"/>
    <xf numFmtId="0" fontId="48" fillId="0" borderId="0"/>
    <xf numFmtId="165" fontId="28"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169" fontId="2" fillId="0" borderId="0" applyFont="0" applyFill="0" applyBorder="0" applyAlignment="0" applyProtection="0"/>
    <xf numFmtId="0" fontId="28" fillId="64" borderId="21" applyNumberFormat="0" applyFont="0" applyAlignment="0" applyProtection="0"/>
    <xf numFmtId="165" fontId="28" fillId="0" borderId="0" applyFont="0" applyFill="0" applyBorder="0" applyAlignment="0" applyProtection="0"/>
    <xf numFmtId="0" fontId="48" fillId="0" borderId="0"/>
    <xf numFmtId="0" fontId="28" fillId="64" borderId="21" applyNumberFormat="0" applyFont="0" applyAlignment="0" applyProtection="0"/>
    <xf numFmtId="166" fontId="4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8" fillId="0" borderId="0"/>
    <xf numFmtId="0" fontId="3" fillId="0" borderId="0"/>
    <xf numFmtId="0" fontId="48" fillId="0" borderId="0"/>
    <xf numFmtId="165" fontId="2"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0" fontId="47" fillId="0" borderId="0"/>
    <xf numFmtId="0" fontId="50" fillId="0" borderId="0"/>
    <xf numFmtId="169" fontId="2" fillId="0" borderId="0" applyFont="0" applyFill="0" applyBorder="0" applyAlignment="0" applyProtection="0"/>
    <xf numFmtId="0" fontId="2" fillId="0" borderId="0"/>
    <xf numFmtId="0" fontId="28" fillId="64" borderId="21" applyNumberFormat="0" applyFont="0" applyAlignment="0" applyProtection="0"/>
    <xf numFmtId="0" fontId="48" fillId="0" borderId="0"/>
    <xf numFmtId="169" fontId="2" fillId="0" borderId="0" applyFont="0" applyFill="0" applyBorder="0" applyAlignment="0" applyProtection="0"/>
    <xf numFmtId="0" fontId="48" fillId="0" borderId="0"/>
    <xf numFmtId="0" fontId="26" fillId="64" borderId="21" applyNumberFormat="0" applyFont="0" applyAlignment="0" applyProtection="0"/>
    <xf numFmtId="0" fontId="3" fillId="0" borderId="0"/>
    <xf numFmtId="168" fontId="2" fillId="0" borderId="0" applyFont="0" applyFill="0" applyBorder="0" applyAlignment="0" applyProtection="0"/>
    <xf numFmtId="0" fontId="26" fillId="64" borderId="21" applyNumberFormat="0" applyFont="0" applyAlignment="0" applyProtection="0"/>
    <xf numFmtId="0" fontId="50" fillId="0" borderId="0"/>
    <xf numFmtId="169" fontId="2" fillId="0" borderId="0" applyFont="0" applyFill="0" applyBorder="0" applyAlignment="0" applyProtection="0"/>
    <xf numFmtId="0" fontId="50" fillId="0" borderId="0"/>
    <xf numFmtId="169" fontId="2" fillId="0" borderId="0" applyFont="0" applyFill="0" applyBorder="0" applyAlignment="0" applyProtection="0"/>
    <xf numFmtId="168" fontId="2" fillId="0" borderId="0" applyFont="0" applyFill="0" applyBorder="0" applyAlignment="0" applyProtection="0"/>
    <xf numFmtId="0" fontId="26" fillId="64" borderId="21" applyNumberFormat="0" applyFont="0" applyAlignment="0" applyProtection="0"/>
    <xf numFmtId="0" fontId="28" fillId="64" borderId="21" applyNumberFormat="0" applyFont="0" applyAlignment="0" applyProtection="0"/>
    <xf numFmtId="169" fontId="2"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8" fontId="2" fillId="0" borderId="0" applyFont="0" applyFill="0" applyBorder="0" applyAlignment="0" applyProtection="0"/>
    <xf numFmtId="0" fontId="2" fillId="0" borderId="0"/>
    <xf numFmtId="0" fontId="53" fillId="66" borderId="23">
      <alignment horizontal="right" vertical="center"/>
      <protection locked="0"/>
    </xf>
    <xf numFmtId="0" fontId="53" fillId="66" borderId="23">
      <alignment vertical="distributed"/>
      <protection locked="0"/>
    </xf>
    <xf numFmtId="0" fontId="47" fillId="0" borderId="0"/>
    <xf numFmtId="0" fontId="47" fillId="0" borderId="0"/>
    <xf numFmtId="0" fontId="48" fillId="0" borderId="0"/>
    <xf numFmtId="166" fontId="26"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 fillId="0" borderId="0"/>
    <xf numFmtId="166" fontId="47" fillId="0" borderId="0" applyFont="0" applyFill="0" applyBorder="0" applyAlignment="0" applyProtection="0"/>
    <xf numFmtId="166" fontId="47" fillId="0" borderId="0" applyFont="0" applyFill="0" applyBorder="0" applyAlignment="0" applyProtection="0"/>
    <xf numFmtId="0" fontId="53" fillId="66" borderId="23">
      <alignment horizontal="right" vertical="center"/>
      <protection locked="0"/>
    </xf>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48" fillId="0" borderId="0"/>
    <xf numFmtId="0" fontId="28" fillId="64" borderId="21" applyNumberFormat="0" applyFont="0" applyAlignment="0" applyProtection="0"/>
    <xf numFmtId="165" fontId="2" fillId="0" borderId="0" applyFont="0" applyFill="0" applyBorder="0" applyAlignment="0" applyProtection="0"/>
    <xf numFmtId="168" fontId="2" fillId="0" borderId="0" applyFont="0" applyFill="0" applyBorder="0" applyAlignment="0" applyProtection="0"/>
    <xf numFmtId="0" fontId="26" fillId="64" borderId="21" applyNumberFormat="0" applyFont="0" applyAlignment="0" applyProtection="0"/>
    <xf numFmtId="165" fontId="2" fillId="0" borderId="0" applyFont="0" applyFill="0" applyBorder="0" applyAlignment="0" applyProtection="0"/>
    <xf numFmtId="0" fontId="3" fillId="0" borderId="0"/>
    <xf numFmtId="166" fontId="47" fillId="0" borderId="0" applyFont="0" applyFill="0" applyBorder="0" applyAlignment="0" applyProtection="0"/>
    <xf numFmtId="0" fontId="48" fillId="0" borderId="0"/>
    <xf numFmtId="0" fontId="48" fillId="0" borderId="0"/>
    <xf numFmtId="165" fontId="2" fillId="0" borderId="0" applyFont="0" applyFill="0" applyBorder="0" applyAlignment="0" applyProtection="0"/>
    <xf numFmtId="166" fontId="26" fillId="0" borderId="0" applyFont="0" applyFill="0" applyBorder="0" applyAlignment="0" applyProtection="0"/>
    <xf numFmtId="0" fontId="48" fillId="0" borderId="0"/>
    <xf numFmtId="0" fontId="26" fillId="64" borderId="21" applyNumberFormat="0" applyFont="0" applyAlignment="0" applyProtection="0"/>
    <xf numFmtId="0" fontId="48" fillId="0" borderId="0"/>
    <xf numFmtId="165" fontId="2" fillId="0" borderId="0" applyFont="0" applyFill="0" applyBorder="0" applyAlignment="0" applyProtection="0"/>
    <xf numFmtId="0" fontId="47" fillId="0" borderId="0"/>
    <xf numFmtId="165" fontId="2" fillId="0" borderId="0" applyFont="0" applyFill="0" applyBorder="0" applyAlignment="0" applyProtection="0"/>
    <xf numFmtId="165" fontId="28"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8" fillId="0" borderId="0"/>
    <xf numFmtId="0" fontId="3" fillId="0" borderId="0"/>
    <xf numFmtId="165" fontId="2" fillId="0" borderId="0" applyFont="0" applyFill="0" applyBorder="0" applyAlignment="0" applyProtection="0"/>
    <xf numFmtId="0" fontId="47" fillId="0" borderId="0"/>
    <xf numFmtId="0" fontId="3" fillId="0" borderId="0"/>
    <xf numFmtId="168" fontId="2" fillId="0" borderId="0" applyFont="0" applyFill="0" applyBorder="0" applyAlignment="0" applyProtection="0"/>
    <xf numFmtId="165" fontId="28" fillId="0" borderId="0" applyFont="0" applyFill="0" applyBorder="0" applyAlignment="0" applyProtection="0"/>
    <xf numFmtId="0" fontId="48" fillId="0" borderId="0"/>
    <xf numFmtId="165" fontId="2" fillId="0" borderId="0" applyFont="0" applyFill="0" applyBorder="0" applyAlignment="0" applyProtection="0"/>
    <xf numFmtId="0" fontId="26" fillId="64" borderId="21" applyNumberFormat="0" applyFont="0" applyAlignment="0" applyProtection="0"/>
    <xf numFmtId="165" fontId="2"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169" fontId="2" fillId="0" borderId="0" applyFont="0" applyFill="0" applyBorder="0" applyAlignment="0" applyProtection="0"/>
    <xf numFmtId="0" fontId="48" fillId="0" borderId="0"/>
    <xf numFmtId="0" fontId="28" fillId="64" borderId="21" applyNumberFormat="0" applyFont="0" applyAlignment="0" applyProtection="0"/>
    <xf numFmtId="166" fontId="47" fillId="0" borderId="0" applyFont="0" applyFill="0" applyBorder="0" applyAlignment="0" applyProtection="0"/>
    <xf numFmtId="0" fontId="48" fillId="0" borderId="0"/>
    <xf numFmtId="0" fontId="48" fillId="0" borderId="0"/>
    <xf numFmtId="165" fontId="2" fillId="0" borderId="0" applyFont="0" applyFill="0" applyBorder="0" applyAlignment="0" applyProtection="0"/>
    <xf numFmtId="0" fontId="48" fillId="0" borderId="0"/>
    <xf numFmtId="165" fontId="28" fillId="0" borderId="0" applyFont="0" applyFill="0" applyBorder="0" applyAlignment="0" applyProtection="0"/>
    <xf numFmtId="0" fontId="53" fillId="66" borderId="23">
      <alignment horizontal="right" vertical="center"/>
      <protection locked="0"/>
    </xf>
    <xf numFmtId="165" fontId="2" fillId="0" borderId="0" applyFont="0" applyFill="0" applyBorder="0" applyAlignment="0" applyProtection="0"/>
    <xf numFmtId="166" fontId="47" fillId="0" borderId="0" applyFont="0" applyFill="0" applyBorder="0" applyAlignment="0" applyProtection="0"/>
    <xf numFmtId="166" fontId="26" fillId="0" borderId="0" applyFont="0" applyFill="0" applyBorder="0" applyAlignment="0" applyProtection="0"/>
    <xf numFmtId="0" fontId="47" fillId="0" borderId="0"/>
    <xf numFmtId="0" fontId="28" fillId="64" borderId="21"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0" fontId="48" fillId="0" borderId="0"/>
    <xf numFmtId="165" fontId="28" fillId="0" borderId="0" applyFont="0" applyFill="0" applyBorder="0" applyAlignment="0" applyProtection="0"/>
    <xf numFmtId="0" fontId="48" fillId="0" borderId="0"/>
    <xf numFmtId="165" fontId="28" fillId="0" borderId="0" applyFont="0" applyFill="0" applyBorder="0" applyAlignment="0" applyProtection="0"/>
    <xf numFmtId="0" fontId="48" fillId="0" borderId="0"/>
    <xf numFmtId="0" fontId="26" fillId="64" borderId="21" applyNumberFormat="0" applyFont="0" applyAlignment="0" applyProtection="0"/>
    <xf numFmtId="168" fontId="2" fillId="0" borderId="0" applyFont="0" applyFill="0" applyBorder="0" applyAlignment="0" applyProtection="0"/>
    <xf numFmtId="0" fontId="48" fillId="0" borderId="0"/>
    <xf numFmtId="0" fontId="28" fillId="64" borderId="21" applyNumberFormat="0" applyFont="0" applyAlignment="0" applyProtection="0"/>
    <xf numFmtId="169" fontId="2" fillId="0" borderId="0" applyFont="0" applyFill="0" applyBorder="0" applyAlignment="0" applyProtection="0"/>
    <xf numFmtId="166" fontId="47" fillId="0" borderId="0" applyFont="0" applyFill="0" applyBorder="0" applyAlignment="0" applyProtection="0"/>
    <xf numFmtId="0" fontId="48" fillId="0" borderId="0"/>
    <xf numFmtId="0" fontId="50" fillId="0" borderId="0"/>
    <xf numFmtId="169" fontId="2" fillId="0" borderId="0" applyFont="0" applyFill="0" applyBorder="0" applyAlignment="0" applyProtection="0"/>
    <xf numFmtId="166" fontId="47" fillId="0" borderId="0" applyFont="0" applyFill="0" applyBorder="0" applyAlignment="0" applyProtection="0"/>
    <xf numFmtId="0" fontId="28" fillId="64" borderId="21" applyNumberFormat="0" applyFont="0" applyAlignment="0" applyProtection="0"/>
    <xf numFmtId="0" fontId="48" fillId="0" borderId="0"/>
    <xf numFmtId="169" fontId="2" fillId="0" borderId="0" applyFont="0" applyFill="0" applyBorder="0" applyAlignment="0" applyProtection="0"/>
    <xf numFmtId="0" fontId="26" fillId="64" borderId="21" applyNumberFormat="0" applyFont="0" applyAlignment="0" applyProtection="0"/>
    <xf numFmtId="0" fontId="48" fillId="0" borderId="0"/>
    <xf numFmtId="0" fontId="53" fillId="66" borderId="23">
      <alignment horizontal="right" vertical="center"/>
      <protection locked="0"/>
    </xf>
    <xf numFmtId="0" fontId="26" fillId="64" borderId="21" applyNumberFormat="0" applyFont="0" applyAlignment="0" applyProtection="0"/>
    <xf numFmtId="165" fontId="28" fillId="0" borderId="0" applyFont="0" applyFill="0" applyBorder="0" applyAlignment="0" applyProtection="0"/>
    <xf numFmtId="0" fontId="3" fillId="0" borderId="0"/>
    <xf numFmtId="165" fontId="2" fillId="0" borderId="0" applyFont="0" applyFill="0" applyBorder="0" applyAlignment="0" applyProtection="0"/>
    <xf numFmtId="165" fontId="2" fillId="0" borderId="0" applyFont="0" applyFill="0" applyBorder="0" applyAlignment="0" applyProtection="0"/>
    <xf numFmtId="0" fontId="50" fillId="0" borderId="0"/>
    <xf numFmtId="0" fontId="26" fillId="64" borderId="21" applyNumberFormat="0" applyFont="0" applyAlignment="0" applyProtection="0"/>
    <xf numFmtId="0" fontId="26" fillId="64" borderId="21" applyNumberFormat="0" applyFont="0" applyAlignment="0" applyProtection="0"/>
    <xf numFmtId="0" fontId="48" fillId="0" borderId="0"/>
    <xf numFmtId="0" fontId="50" fillId="0" borderId="0"/>
    <xf numFmtId="0" fontId="53" fillId="66" borderId="23">
      <alignment horizontal="right" vertical="center"/>
      <protection locked="0"/>
    </xf>
    <xf numFmtId="166" fontId="47"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0" fontId="48" fillId="0" borderId="0"/>
    <xf numFmtId="0" fontId="28" fillId="64" borderId="21" applyNumberFormat="0" applyFont="0" applyAlignment="0" applyProtection="0"/>
    <xf numFmtId="0" fontId="50" fillId="0" borderId="0"/>
    <xf numFmtId="0" fontId="2" fillId="0" borderId="0"/>
    <xf numFmtId="165" fontId="2" fillId="0" borderId="0" applyFont="0" applyFill="0" applyBorder="0" applyAlignment="0" applyProtection="0"/>
    <xf numFmtId="0" fontId="48" fillId="0" borderId="0"/>
    <xf numFmtId="0" fontId="3" fillId="0" borderId="0"/>
    <xf numFmtId="166" fontId="47" fillId="0" borderId="0" applyFont="0" applyFill="0" applyBorder="0" applyAlignment="0" applyProtection="0"/>
    <xf numFmtId="0" fontId="26" fillId="64" borderId="21" applyNumberFormat="0" applyFont="0" applyAlignment="0" applyProtection="0"/>
    <xf numFmtId="0" fontId="26" fillId="64" borderId="21" applyNumberFormat="0" applyFont="0" applyAlignment="0" applyProtection="0"/>
    <xf numFmtId="165" fontId="28" fillId="0" borderId="0" applyFont="0" applyFill="0" applyBorder="0" applyAlignment="0" applyProtection="0"/>
    <xf numFmtId="0" fontId="3" fillId="0" borderId="0"/>
    <xf numFmtId="0" fontId="53" fillId="66" borderId="23">
      <alignment horizontal="center" vertical="center"/>
      <protection locked="0"/>
    </xf>
    <xf numFmtId="0" fontId="26" fillId="64" borderId="21" applyNumberFormat="0" applyFont="0" applyAlignment="0" applyProtection="0"/>
    <xf numFmtId="166" fontId="47" fillId="0" borderId="0" applyFont="0" applyFill="0" applyBorder="0" applyAlignment="0" applyProtection="0"/>
    <xf numFmtId="0" fontId="47" fillId="0" borderId="0"/>
    <xf numFmtId="0" fontId="26" fillId="64" borderId="21" applyNumberFormat="0" applyFont="0" applyAlignment="0" applyProtection="0"/>
    <xf numFmtId="0" fontId="48" fillId="0" borderId="0"/>
    <xf numFmtId="165" fontId="2" fillId="0" borderId="0" applyFont="0" applyFill="0" applyBorder="0" applyAlignment="0" applyProtection="0"/>
    <xf numFmtId="165" fontId="2" fillId="0" borderId="0" applyFont="0" applyFill="0" applyBorder="0" applyAlignment="0" applyProtection="0"/>
    <xf numFmtId="166" fontId="2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6"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0" fontId="28" fillId="64" borderId="21" applyNumberFormat="0" applyFont="0" applyAlignment="0" applyProtection="0"/>
    <xf numFmtId="0" fontId="3" fillId="0" borderId="0"/>
    <xf numFmtId="0" fontId="53" fillId="66" borderId="23">
      <alignment horizontal="right" vertical="center"/>
      <protection locked="0"/>
    </xf>
    <xf numFmtId="0" fontId="48" fillId="0" borderId="0"/>
    <xf numFmtId="0" fontId="26" fillId="64" borderId="21" applyNumberFormat="0" applyFont="0" applyAlignment="0" applyProtection="0"/>
    <xf numFmtId="0" fontId="28" fillId="64" borderId="21"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0" fontId="47" fillId="0" borderId="0"/>
    <xf numFmtId="0" fontId="3" fillId="0" borderId="0"/>
    <xf numFmtId="165" fontId="2" fillId="0" borderId="0" applyFont="0" applyFill="0" applyBorder="0" applyAlignment="0" applyProtection="0"/>
    <xf numFmtId="0" fontId="48" fillId="0" borderId="0"/>
    <xf numFmtId="0" fontId="41" fillId="0" borderId="0"/>
    <xf numFmtId="0" fontId="48" fillId="0" borderId="0"/>
    <xf numFmtId="165" fontId="28" fillId="0" borderId="0" applyFont="0" applyFill="0" applyBorder="0" applyAlignment="0" applyProtection="0"/>
    <xf numFmtId="0" fontId="48" fillId="0" borderId="0"/>
    <xf numFmtId="169" fontId="2" fillId="0" borderId="0" applyFont="0" applyFill="0" applyBorder="0" applyAlignment="0" applyProtection="0"/>
    <xf numFmtId="166" fontId="47"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5" fontId="28" fillId="0" borderId="0" applyFont="0" applyFill="0" applyBorder="0" applyAlignment="0" applyProtection="0"/>
    <xf numFmtId="0" fontId="2" fillId="0" borderId="0"/>
    <xf numFmtId="0" fontId="53" fillId="66" borderId="23">
      <alignment vertical="distributed"/>
      <protection locked="0"/>
    </xf>
    <xf numFmtId="0" fontId="2" fillId="0" borderId="0"/>
    <xf numFmtId="165" fontId="28" fillId="0" borderId="0" applyFont="0" applyFill="0" applyBorder="0" applyAlignment="0" applyProtection="0"/>
    <xf numFmtId="0" fontId="26" fillId="64" borderId="21" applyNumberFormat="0" applyFont="0" applyAlignment="0" applyProtection="0"/>
    <xf numFmtId="165"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50" fillId="0" borderId="0"/>
    <xf numFmtId="0" fontId="28" fillId="64" borderId="21" applyNumberFormat="0" applyFont="0" applyAlignment="0" applyProtection="0"/>
    <xf numFmtId="165" fontId="2" fillId="0" borderId="0" applyFont="0" applyFill="0" applyBorder="0" applyAlignment="0" applyProtection="0"/>
    <xf numFmtId="169" fontId="2" fillId="0" borderId="0" applyFont="0" applyFill="0" applyBorder="0" applyAlignment="0" applyProtection="0"/>
    <xf numFmtId="0" fontId="3" fillId="0" borderId="0"/>
    <xf numFmtId="169" fontId="2" fillId="0" borderId="0" applyFont="0" applyFill="0" applyBorder="0" applyAlignment="0" applyProtection="0"/>
    <xf numFmtId="0" fontId="26" fillId="64" borderId="21" applyNumberFormat="0" applyFont="0" applyAlignment="0" applyProtection="0"/>
    <xf numFmtId="0" fontId="28" fillId="64" borderId="21" applyNumberFormat="0" applyFont="0" applyAlignment="0" applyProtection="0"/>
    <xf numFmtId="165" fontId="28" fillId="0" borderId="0" applyFont="0" applyFill="0" applyBorder="0" applyAlignment="0" applyProtection="0"/>
    <xf numFmtId="169" fontId="2" fillId="0" borderId="0" applyFont="0" applyFill="0" applyBorder="0" applyAlignment="0" applyProtection="0"/>
    <xf numFmtId="0" fontId="26" fillId="64" borderId="21" applyNumberFormat="0" applyFont="0" applyAlignment="0" applyProtection="0"/>
    <xf numFmtId="0" fontId="26" fillId="64" borderId="21" applyNumberFormat="0" applyFont="0" applyAlignment="0" applyProtection="0"/>
    <xf numFmtId="169" fontId="2" fillId="0" borderId="0" applyFont="0" applyFill="0" applyBorder="0" applyAlignment="0" applyProtection="0"/>
    <xf numFmtId="0" fontId="2" fillId="0" borderId="0"/>
    <xf numFmtId="168"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9" fontId="2" fillId="0" borderId="0" applyFont="0" applyFill="0" applyBorder="0" applyAlignment="0" applyProtection="0"/>
    <xf numFmtId="165" fontId="28" fillId="0" borderId="0" applyFont="0" applyFill="0" applyBorder="0" applyAlignment="0" applyProtection="0"/>
    <xf numFmtId="169" fontId="2" fillId="0" borderId="0" applyFont="0" applyFill="0" applyBorder="0" applyAlignment="0" applyProtection="0"/>
    <xf numFmtId="166" fontId="26" fillId="0" borderId="0" applyFont="0" applyFill="0" applyBorder="0" applyAlignment="0" applyProtection="0"/>
    <xf numFmtId="0" fontId="53" fillId="66" borderId="23">
      <alignment horizontal="right" vertical="center"/>
      <protection locked="0"/>
    </xf>
    <xf numFmtId="165" fontId="2" fillId="0" borderId="0" applyFont="0" applyFill="0" applyBorder="0" applyAlignment="0" applyProtection="0"/>
    <xf numFmtId="165" fontId="28" fillId="0" borderId="0" applyFont="0" applyFill="0" applyBorder="0" applyAlignment="0" applyProtection="0"/>
    <xf numFmtId="0" fontId="3" fillId="0" borderId="0"/>
    <xf numFmtId="166" fontId="26" fillId="0" borderId="0" applyFont="0" applyFill="0" applyBorder="0" applyAlignment="0" applyProtection="0"/>
    <xf numFmtId="0" fontId="48" fillId="0" borderId="0"/>
    <xf numFmtId="165" fontId="2" fillId="0" borderId="0" applyFont="0" applyFill="0" applyBorder="0" applyAlignment="0" applyProtection="0"/>
    <xf numFmtId="0" fontId="2" fillId="0" borderId="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 fillId="0" borderId="0"/>
    <xf numFmtId="168" fontId="2" fillId="0" borderId="0" applyFont="0" applyFill="0" applyBorder="0" applyAlignment="0" applyProtection="0"/>
    <xf numFmtId="165" fontId="28" fillId="0" borderId="0" applyFont="0" applyFill="0" applyBorder="0" applyAlignment="0" applyProtection="0"/>
    <xf numFmtId="166" fontId="4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48" fillId="0" borderId="0"/>
    <xf numFmtId="0" fontId="53" fillId="66" borderId="23">
      <alignment horizontal="right" vertical="center"/>
      <protection locked="0"/>
    </xf>
    <xf numFmtId="169" fontId="2" fillId="0" borderId="0" applyFont="0" applyFill="0" applyBorder="0" applyAlignment="0" applyProtection="0"/>
    <xf numFmtId="0" fontId="26" fillId="64" borderId="21" applyNumberFormat="0" applyFont="0" applyAlignment="0" applyProtection="0"/>
    <xf numFmtId="169" fontId="2" fillId="0" borderId="0" applyFont="0" applyFill="0" applyBorder="0" applyAlignment="0" applyProtection="0"/>
    <xf numFmtId="0" fontId="26" fillId="64" borderId="21" applyNumberFormat="0" applyFont="0" applyAlignment="0" applyProtection="0"/>
    <xf numFmtId="0" fontId="50" fillId="0" borderId="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0" fontId="48" fillId="0" borderId="0"/>
    <xf numFmtId="0" fontId="28" fillId="64" borderId="21" applyNumberFormat="0" applyFont="0" applyAlignment="0" applyProtection="0"/>
    <xf numFmtId="169" fontId="2" fillId="0" borderId="0" applyFont="0" applyFill="0" applyBorder="0" applyAlignment="0" applyProtection="0"/>
    <xf numFmtId="0" fontId="28" fillId="64" borderId="21" applyNumberFormat="0" applyFont="0" applyAlignment="0" applyProtection="0"/>
    <xf numFmtId="0" fontId="3" fillId="0" borderId="0"/>
    <xf numFmtId="0" fontId="50" fillId="0" borderId="0"/>
    <xf numFmtId="0" fontId="53" fillId="66" borderId="23">
      <alignment horizontal="right" vertical="center"/>
      <protection locked="0"/>
    </xf>
    <xf numFmtId="0" fontId="3" fillId="0" borderId="0"/>
    <xf numFmtId="169" fontId="2" fillId="0" borderId="0" applyFont="0" applyFill="0" applyBorder="0" applyAlignment="0" applyProtection="0"/>
    <xf numFmtId="0" fontId="2" fillId="0" borderId="0"/>
    <xf numFmtId="0" fontId="48" fillId="0" borderId="0"/>
    <xf numFmtId="165" fontId="2" fillId="0" borderId="0" applyFont="0" applyFill="0" applyBorder="0" applyAlignment="0" applyProtection="0"/>
    <xf numFmtId="0" fontId="48" fillId="0" borderId="0"/>
    <xf numFmtId="0" fontId="26" fillId="64" borderId="21" applyNumberFormat="0" applyFont="0" applyAlignment="0" applyProtection="0"/>
    <xf numFmtId="0" fontId="48" fillId="0" borderId="0"/>
    <xf numFmtId="165" fontId="28" fillId="0" borderId="0" applyFont="0" applyFill="0" applyBorder="0" applyAlignment="0" applyProtection="0"/>
    <xf numFmtId="166" fontId="47" fillId="0" borderId="0" applyFont="0" applyFill="0" applyBorder="0" applyAlignment="0" applyProtection="0"/>
    <xf numFmtId="165" fontId="28" fillId="0" borderId="0" applyFont="0" applyFill="0" applyBorder="0" applyAlignment="0" applyProtection="0"/>
    <xf numFmtId="0" fontId="26" fillId="64" borderId="21" applyNumberFormat="0" applyFont="0" applyAlignment="0" applyProtection="0"/>
    <xf numFmtId="0" fontId="3" fillId="0" borderId="0"/>
    <xf numFmtId="165" fontId="2" fillId="0" borderId="0" applyFont="0" applyFill="0" applyBorder="0" applyAlignment="0" applyProtection="0"/>
    <xf numFmtId="166" fontId="26" fillId="0" borderId="0" applyFont="0" applyFill="0" applyBorder="0" applyAlignment="0" applyProtection="0"/>
    <xf numFmtId="165" fontId="28" fillId="0" borderId="0" applyFont="0" applyFill="0" applyBorder="0" applyAlignment="0" applyProtection="0"/>
    <xf numFmtId="0" fontId="2" fillId="0" borderId="0"/>
    <xf numFmtId="169" fontId="2" fillId="0" borderId="0" applyFont="0" applyFill="0" applyBorder="0" applyAlignment="0" applyProtection="0"/>
    <xf numFmtId="165" fontId="2" fillId="0" borderId="0" applyFont="0" applyFill="0" applyBorder="0" applyAlignment="0" applyProtection="0"/>
    <xf numFmtId="0" fontId="48" fillId="0" borderId="0"/>
    <xf numFmtId="0" fontId="48" fillId="0" borderId="0"/>
    <xf numFmtId="169"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0" fontId="47" fillId="0" borderId="0"/>
    <xf numFmtId="0" fontId="53" fillId="66" borderId="23">
      <alignment vertical="distributed"/>
      <protection locked="0"/>
    </xf>
    <xf numFmtId="0" fontId="50" fillId="0" borderId="0"/>
    <xf numFmtId="0" fontId="2" fillId="0" borderId="0"/>
    <xf numFmtId="0" fontId="2" fillId="0" borderId="0"/>
    <xf numFmtId="168" fontId="2" fillId="0" borderId="0" applyFont="0" applyFill="0" applyBorder="0" applyAlignment="0" applyProtection="0"/>
    <xf numFmtId="169" fontId="2" fillId="0" borderId="0" applyFont="0" applyFill="0" applyBorder="0" applyAlignment="0" applyProtection="0"/>
    <xf numFmtId="0" fontId="26" fillId="64" borderId="21" applyNumberFormat="0" applyFont="0" applyAlignment="0" applyProtection="0"/>
    <xf numFmtId="168" fontId="2"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8" fillId="0" borderId="0"/>
    <xf numFmtId="165" fontId="2" fillId="0" borderId="0" applyFont="0" applyFill="0" applyBorder="0" applyAlignment="0" applyProtection="0"/>
    <xf numFmtId="0" fontId="28" fillId="64" borderId="21" applyNumberFormat="0" applyFont="0" applyAlignment="0" applyProtection="0"/>
    <xf numFmtId="169" fontId="2"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168" fontId="2" fillId="0" borderId="0" applyFont="0" applyFill="0" applyBorder="0" applyAlignment="0" applyProtection="0"/>
    <xf numFmtId="0" fontId="50" fillId="0" borderId="0"/>
    <xf numFmtId="0" fontId="58" fillId="0" borderId="0">
      <alignment horizontal="right" vertical="top"/>
    </xf>
    <xf numFmtId="166" fontId="26" fillId="0" borderId="0" applyFont="0" applyFill="0" applyBorder="0" applyAlignment="0" applyProtection="0"/>
    <xf numFmtId="166" fontId="47" fillId="0" borderId="0" applyFont="0" applyFill="0" applyBorder="0" applyAlignment="0" applyProtection="0"/>
    <xf numFmtId="0" fontId="48" fillId="0" borderId="0"/>
    <xf numFmtId="165" fontId="2"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0" fontId="50" fillId="0" borderId="0"/>
    <xf numFmtId="165" fontId="28" fillId="0" borderId="0" applyFont="0" applyFill="0" applyBorder="0" applyAlignment="0" applyProtection="0"/>
    <xf numFmtId="169" fontId="2" fillId="0" borderId="0" applyFont="0" applyFill="0" applyBorder="0" applyAlignment="0" applyProtection="0"/>
    <xf numFmtId="0" fontId="26" fillId="64" borderId="21" applyNumberFormat="0" applyFont="0" applyAlignment="0" applyProtection="0"/>
    <xf numFmtId="0" fontId="48" fillId="0" borderId="0"/>
    <xf numFmtId="0" fontId="48" fillId="0" borderId="0"/>
    <xf numFmtId="165" fontId="2" fillId="0" borderId="0" applyFont="0" applyFill="0" applyBorder="0" applyAlignment="0" applyProtection="0"/>
    <xf numFmtId="0" fontId="26" fillId="64" borderId="21" applyNumberFormat="0" applyFont="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48" fillId="0" borderId="0"/>
    <xf numFmtId="0" fontId="26" fillId="64" borderId="21" applyNumberFormat="0" applyFont="0" applyAlignment="0" applyProtection="0"/>
    <xf numFmtId="165" fontId="2" fillId="0" borderId="0" applyFont="0" applyFill="0" applyBorder="0" applyAlignment="0" applyProtection="0"/>
    <xf numFmtId="165" fontId="28" fillId="0" borderId="0" applyFont="0" applyFill="0" applyBorder="0" applyAlignment="0" applyProtection="0"/>
    <xf numFmtId="0" fontId="48" fillId="0" borderId="0"/>
    <xf numFmtId="0" fontId="28" fillId="64" borderId="21" applyNumberFormat="0" applyFont="0" applyAlignment="0" applyProtection="0"/>
    <xf numFmtId="0" fontId="3" fillId="0" borderId="0"/>
    <xf numFmtId="0" fontId="26" fillId="64" borderId="21" applyNumberFormat="0" applyFont="0" applyAlignment="0" applyProtection="0"/>
    <xf numFmtId="0" fontId="26" fillId="64" borderId="21" applyNumberFormat="0" applyFont="0" applyAlignment="0" applyProtection="0"/>
    <xf numFmtId="166" fontId="47" fillId="0" borderId="0" applyFont="0" applyFill="0" applyBorder="0" applyAlignment="0" applyProtection="0"/>
    <xf numFmtId="0" fontId="50" fillId="0" borderId="0"/>
    <xf numFmtId="0" fontId="26" fillId="64" borderId="21" applyNumberFormat="0" applyFont="0" applyAlignment="0" applyProtection="0"/>
    <xf numFmtId="169" fontId="2"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53" fillId="66" borderId="23">
      <alignment horizontal="right" vertical="center"/>
      <protection locked="0"/>
    </xf>
    <xf numFmtId="0" fontId="3" fillId="0" borderId="0"/>
    <xf numFmtId="0" fontId="48" fillId="0" borderId="0"/>
    <xf numFmtId="0" fontId="48" fillId="0" borderId="0"/>
    <xf numFmtId="166" fontId="47" fillId="0" borderId="0" applyFont="0" applyFill="0" applyBorder="0" applyAlignment="0" applyProtection="0"/>
    <xf numFmtId="166" fontId="26" fillId="0" borderId="0" applyFont="0" applyFill="0" applyBorder="0" applyAlignment="0" applyProtection="0"/>
    <xf numFmtId="0" fontId="28" fillId="64" borderId="21" applyNumberFormat="0" applyFont="0" applyAlignment="0" applyProtection="0"/>
    <xf numFmtId="165" fontId="28" fillId="0" borderId="0" applyFont="0" applyFill="0" applyBorder="0" applyAlignment="0" applyProtection="0"/>
    <xf numFmtId="0" fontId="3" fillId="0" borderId="0"/>
    <xf numFmtId="0" fontId="58" fillId="0" borderId="0">
      <alignment horizontal="right" vertical="top"/>
    </xf>
    <xf numFmtId="0" fontId="47" fillId="0" borderId="0"/>
    <xf numFmtId="165" fontId="2" fillId="0" borderId="0" applyFont="0" applyFill="0" applyBorder="0" applyAlignment="0" applyProtection="0"/>
    <xf numFmtId="0" fontId="53" fillId="66" borderId="23">
      <alignment horizontal="right" vertical="center"/>
      <protection locked="0"/>
    </xf>
    <xf numFmtId="0" fontId="2" fillId="0" borderId="0"/>
    <xf numFmtId="166" fontId="26" fillId="0" borderId="0" applyFont="0" applyFill="0" applyBorder="0" applyAlignment="0" applyProtection="0"/>
    <xf numFmtId="165" fontId="2" fillId="0" borderId="0" applyFont="0" applyFill="0" applyBorder="0" applyAlignment="0" applyProtection="0"/>
    <xf numFmtId="166" fontId="47" fillId="0" borderId="0" applyFont="0" applyFill="0" applyBorder="0" applyAlignment="0" applyProtection="0"/>
    <xf numFmtId="0" fontId="48" fillId="0" borderId="0"/>
    <xf numFmtId="165" fontId="2" fillId="0" borderId="0" applyFont="0" applyFill="0" applyBorder="0" applyAlignment="0" applyProtection="0"/>
    <xf numFmtId="0" fontId="47" fillId="0" borderId="0"/>
    <xf numFmtId="166" fontId="47"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0" fontId="48" fillId="0" borderId="0"/>
    <xf numFmtId="168" fontId="2"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0" fontId="48" fillId="0" borderId="0"/>
    <xf numFmtId="4" fontId="53" fillId="66" borderId="23">
      <alignment horizontal="right" vertical="center"/>
      <protection locked="0"/>
    </xf>
    <xf numFmtId="168" fontId="2"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0" fontId="48" fillId="0" borderId="0"/>
    <xf numFmtId="168" fontId="2" fillId="0" borderId="0" applyFont="0" applyFill="0" applyBorder="0" applyAlignment="0" applyProtection="0"/>
    <xf numFmtId="166" fontId="26" fillId="0" borderId="0" applyFont="0" applyFill="0" applyBorder="0" applyAlignment="0" applyProtection="0"/>
    <xf numFmtId="0" fontId="41" fillId="0" borderId="0"/>
    <xf numFmtId="169" fontId="2" fillId="0" borderId="0" applyFont="0" applyFill="0" applyBorder="0" applyAlignment="0" applyProtection="0"/>
    <xf numFmtId="165"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0" fontId="53" fillId="66" borderId="23">
      <alignment horizontal="right" vertical="center"/>
      <protection locked="0"/>
    </xf>
    <xf numFmtId="0" fontId="48" fillId="0" borderId="0"/>
    <xf numFmtId="169"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0" fontId="48" fillId="0" borderId="0"/>
    <xf numFmtId="0" fontId="53" fillId="66" borderId="23">
      <alignment vertical="distributed"/>
      <protection locked="0"/>
    </xf>
    <xf numFmtId="0" fontId="53" fillId="66" borderId="23">
      <alignment horizontal="right" vertical="center"/>
      <protection locked="0"/>
    </xf>
    <xf numFmtId="169"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169" fontId="2" fillId="0" borderId="0" applyFont="0" applyFill="0" applyBorder="0" applyAlignment="0" applyProtection="0"/>
    <xf numFmtId="0" fontId="48" fillId="0" borderId="0"/>
    <xf numFmtId="0" fontId="47" fillId="0" borderId="0"/>
    <xf numFmtId="166" fontId="47" fillId="0" borderId="0" applyFont="0" applyFill="0" applyBorder="0" applyAlignment="0" applyProtection="0"/>
    <xf numFmtId="169" fontId="2" fillId="0" borderId="0" applyFont="0" applyFill="0" applyBorder="0" applyAlignment="0" applyProtection="0"/>
    <xf numFmtId="0" fontId="48" fillId="0" borderId="0"/>
    <xf numFmtId="169" fontId="2" fillId="0" borderId="0" applyFont="0" applyFill="0" applyBorder="0" applyAlignment="0" applyProtection="0"/>
    <xf numFmtId="0" fontId="48" fillId="0" borderId="0"/>
    <xf numFmtId="169" fontId="2" fillId="0" borderId="0" applyFont="0" applyFill="0" applyBorder="0" applyAlignment="0" applyProtection="0"/>
    <xf numFmtId="0" fontId="48" fillId="0" borderId="0"/>
    <xf numFmtId="43" fontId="2" fillId="0" borderId="0" applyFont="0" applyFill="0" applyBorder="0" applyAlignment="0" applyProtection="0"/>
    <xf numFmtId="4" fontId="53" fillId="66" borderId="23">
      <alignment horizontal="right" vertical="center"/>
      <protection locked="0"/>
    </xf>
    <xf numFmtId="169" fontId="2" fillId="0" borderId="0" applyFont="0" applyFill="0" applyBorder="0" applyAlignment="0" applyProtection="0"/>
    <xf numFmtId="0" fontId="48" fillId="0" borderId="0"/>
    <xf numFmtId="0" fontId="58" fillId="0" borderId="0">
      <alignment horizontal="left" vertical="top"/>
    </xf>
    <xf numFmtId="0" fontId="57" fillId="0" borderId="0"/>
    <xf numFmtId="169" fontId="2" fillId="0" borderId="0" applyFont="0" applyFill="0" applyBorder="0" applyAlignment="0" applyProtection="0"/>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3" fontId="2" fillId="0" borderId="0" applyFont="0" applyFill="0" applyBorder="0" applyAlignment="0" applyProtection="0"/>
    <xf numFmtId="0" fontId="53" fillId="66" borderId="23">
      <alignment horizontal="right" vertical="center"/>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vertical="distributed"/>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vertical="distributed"/>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vertical="distributed"/>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center"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0" fontId="53" fillId="66" borderId="23">
      <alignment horizontal="center" vertical="center"/>
      <protection locked="0"/>
    </xf>
    <xf numFmtId="0" fontId="53" fillId="66" borderId="23">
      <alignment horizontal="right" vertical="center"/>
      <protection locked="0"/>
    </xf>
    <xf numFmtId="43" fontId="2" fillId="0" borderId="0" applyFont="0" applyFill="0" applyBorder="0" applyAlignment="0" applyProtection="0"/>
    <xf numFmtId="4" fontId="53" fillId="66" borderId="23">
      <alignment horizontal="right" vertical="center"/>
      <protection locked="0"/>
    </xf>
    <xf numFmtId="4"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41" fillId="0" borderId="0"/>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center"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vertical="distributed"/>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vertical="distributed"/>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vertical="distributed"/>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43" fontId="2" fillId="0" borderId="0" applyFont="0" applyFill="0" applyBorder="0" applyAlignment="0" applyProtection="0"/>
    <xf numFmtId="4" fontId="53" fillId="66" borderId="23">
      <alignment horizontal="right" vertical="center"/>
      <protection locked="0"/>
    </xf>
    <xf numFmtId="4"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horizontal="center"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41" fillId="0" borderId="0"/>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horizontal="center"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41" fillId="0" borderId="0"/>
    <xf numFmtId="43" fontId="2" fillId="0" borderId="0" applyFont="0" applyFill="0" applyBorder="0" applyAlignment="0" applyProtection="0"/>
    <xf numFmtId="0" fontId="53" fillId="66" borderId="23">
      <alignment horizontal="right" vertical="center"/>
      <protection locked="0"/>
    </xf>
    <xf numFmtId="0" fontId="53" fillId="66" borderId="23">
      <alignment horizontal="center" vertical="center"/>
      <protection locked="0"/>
    </xf>
    <xf numFmtId="0"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41" fillId="0" borderId="0"/>
    <xf numFmtId="165" fontId="2"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48" fillId="0" borderId="0"/>
    <xf numFmtId="0" fontId="48" fillId="0" borderId="0"/>
    <xf numFmtId="0" fontId="48" fillId="0" borderId="0"/>
    <xf numFmtId="0" fontId="3" fillId="0" borderId="0"/>
    <xf numFmtId="165" fontId="2" fillId="0" borderId="0" applyFont="0" applyFill="0" applyBorder="0" applyAlignment="0" applyProtection="0"/>
    <xf numFmtId="0" fontId="47" fillId="0" borderId="0"/>
    <xf numFmtId="166" fontId="47" fillId="0" borderId="0" applyFont="0" applyFill="0" applyBorder="0" applyAlignment="0" applyProtection="0"/>
    <xf numFmtId="0" fontId="50" fillId="0" borderId="0"/>
    <xf numFmtId="0" fontId="2" fillId="0" borderId="0"/>
    <xf numFmtId="165" fontId="28" fillId="0" borderId="0" applyFont="0" applyFill="0" applyBorder="0" applyAlignment="0" applyProtection="0"/>
    <xf numFmtId="165" fontId="28" fillId="0" borderId="0" applyFont="0" applyFill="0" applyBorder="0" applyAlignment="0" applyProtection="0"/>
    <xf numFmtId="166" fontId="47" fillId="0" borderId="0" applyFont="0" applyFill="0" applyBorder="0" applyAlignment="0" applyProtection="0"/>
    <xf numFmtId="0" fontId="2" fillId="0" borderId="0"/>
    <xf numFmtId="169" fontId="2" fillId="0" borderId="0" applyFont="0" applyFill="0" applyBorder="0" applyAlignment="0" applyProtection="0"/>
    <xf numFmtId="166" fontId="26" fillId="0" borderId="0" applyFont="0" applyFill="0" applyBorder="0" applyAlignment="0" applyProtection="0"/>
    <xf numFmtId="165" fontId="2" fillId="0" borderId="0" applyFont="0" applyFill="0" applyBorder="0" applyAlignment="0" applyProtection="0"/>
    <xf numFmtId="166" fontId="47"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50" fillId="0" borderId="0"/>
    <xf numFmtId="0" fontId="26" fillId="64" borderId="21" applyNumberFormat="0" applyFont="0" applyAlignment="0" applyProtection="0"/>
    <xf numFmtId="169" fontId="2"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166" fontId="26" fillId="0" borderId="0" applyFont="0" applyFill="0" applyBorder="0" applyAlignment="0" applyProtection="0"/>
    <xf numFmtId="169" fontId="2" fillId="0" borderId="0" applyFont="0" applyFill="0" applyBorder="0" applyAlignment="0" applyProtection="0"/>
    <xf numFmtId="0" fontId="50" fillId="0" borderId="0"/>
    <xf numFmtId="165" fontId="2" fillId="0" borderId="0" applyFont="0" applyFill="0" applyBorder="0" applyAlignment="0" applyProtection="0"/>
    <xf numFmtId="0" fontId="48" fillId="0" borderId="0"/>
    <xf numFmtId="165" fontId="28" fillId="0" borderId="0" applyFont="0" applyFill="0" applyBorder="0" applyAlignment="0" applyProtection="0"/>
    <xf numFmtId="166" fontId="47" fillId="0" borderId="0" applyFont="0" applyFill="0" applyBorder="0" applyAlignment="0" applyProtection="0"/>
    <xf numFmtId="0" fontId="48" fillId="0" borderId="0"/>
    <xf numFmtId="0" fontId="28" fillId="64" borderId="21" applyNumberFormat="0" applyFont="0" applyAlignment="0" applyProtection="0"/>
    <xf numFmtId="0" fontId="48" fillId="0" borderId="0"/>
    <xf numFmtId="0" fontId="3" fillId="0" borderId="0"/>
    <xf numFmtId="168" fontId="2" fillId="0" borderId="0" applyFont="0" applyFill="0" applyBorder="0" applyAlignment="0" applyProtection="0"/>
    <xf numFmtId="168" fontId="2" fillId="0" borderId="0" applyFont="0" applyFill="0" applyBorder="0" applyAlignment="0" applyProtection="0"/>
    <xf numFmtId="0" fontId="28" fillId="64" borderId="21" applyNumberFormat="0" applyFont="0" applyAlignment="0" applyProtection="0"/>
    <xf numFmtId="169" fontId="2" fillId="0" borderId="0" applyFont="0" applyFill="0" applyBorder="0" applyAlignment="0" applyProtection="0"/>
    <xf numFmtId="0" fontId="2" fillId="0" borderId="0"/>
    <xf numFmtId="0" fontId="47" fillId="0" borderId="0"/>
    <xf numFmtId="0" fontId="48" fillId="0" borderId="0"/>
    <xf numFmtId="16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48" fillId="0" borderId="0"/>
    <xf numFmtId="165" fontId="2" fillId="0" borderId="0" applyFont="0" applyFill="0" applyBorder="0" applyAlignment="0" applyProtection="0"/>
    <xf numFmtId="0" fontId="3" fillId="0" borderId="0"/>
    <xf numFmtId="0" fontId="48" fillId="0" borderId="0"/>
    <xf numFmtId="166" fontId="2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0" fontId="26" fillId="64" borderId="21" applyNumberFormat="0" applyFont="0" applyAlignment="0" applyProtection="0"/>
    <xf numFmtId="165" fontId="2" fillId="0" borderId="0" applyFont="0" applyFill="0" applyBorder="0" applyAlignment="0" applyProtection="0"/>
    <xf numFmtId="166" fontId="47" fillId="0" borderId="0" applyFont="0" applyFill="0" applyBorder="0" applyAlignment="0" applyProtection="0"/>
    <xf numFmtId="0" fontId="48" fillId="0" borderId="0"/>
    <xf numFmtId="0" fontId="48" fillId="0" borderId="0"/>
    <xf numFmtId="165" fontId="2" fillId="0" borderId="0" applyFont="0" applyFill="0" applyBorder="0" applyAlignment="0" applyProtection="0"/>
    <xf numFmtId="0" fontId="47" fillId="0" borderId="0"/>
    <xf numFmtId="0" fontId="48" fillId="0" borderId="0"/>
    <xf numFmtId="165" fontId="28" fillId="0" borderId="0" applyFont="0" applyFill="0" applyBorder="0" applyAlignment="0" applyProtection="0"/>
    <xf numFmtId="168" fontId="2" fillId="0" borderId="0" applyFont="0" applyFill="0" applyBorder="0" applyAlignment="0" applyProtection="0"/>
    <xf numFmtId="0" fontId="48" fillId="0" borderId="0"/>
    <xf numFmtId="166" fontId="47" fillId="0" borderId="0" applyFont="0" applyFill="0" applyBorder="0" applyAlignment="0" applyProtection="0"/>
    <xf numFmtId="0" fontId="50" fillId="0" borderId="0"/>
    <xf numFmtId="169" fontId="2" fillId="0" borderId="0" applyFont="0" applyFill="0" applyBorder="0" applyAlignment="0" applyProtection="0"/>
    <xf numFmtId="0" fontId="26" fillId="64" borderId="21" applyNumberFormat="0" applyFont="0" applyAlignment="0" applyProtection="0"/>
    <xf numFmtId="165" fontId="2" fillId="0" borderId="0" applyFont="0" applyFill="0" applyBorder="0" applyAlignment="0" applyProtection="0"/>
    <xf numFmtId="165" fontId="2" fillId="0" borderId="0" applyFont="0" applyFill="0" applyBorder="0" applyAlignment="0" applyProtection="0"/>
    <xf numFmtId="166" fontId="47"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0" fontId="26" fillId="64" borderId="21" applyNumberFormat="0" applyFont="0" applyAlignment="0" applyProtection="0"/>
    <xf numFmtId="165" fontId="2" fillId="0" borderId="0" applyFont="0" applyFill="0" applyBorder="0" applyAlignment="0" applyProtection="0"/>
    <xf numFmtId="0" fontId="26" fillId="64" borderId="21" applyNumberFormat="0" applyFont="0" applyAlignment="0" applyProtection="0"/>
    <xf numFmtId="0" fontId="28" fillId="64" borderId="21" applyNumberFormat="0" applyFont="0" applyAlignment="0" applyProtection="0"/>
    <xf numFmtId="165" fontId="2" fillId="0" borderId="0" applyFont="0" applyFill="0" applyBorder="0" applyAlignment="0" applyProtection="0"/>
    <xf numFmtId="0" fontId="47" fillId="0" borderId="0"/>
    <xf numFmtId="165" fontId="28" fillId="0" borderId="0" applyFont="0" applyFill="0" applyBorder="0" applyAlignment="0" applyProtection="0"/>
    <xf numFmtId="169" fontId="2" fillId="0" borderId="0" applyFont="0" applyFill="0" applyBorder="0" applyAlignment="0" applyProtection="0"/>
    <xf numFmtId="0" fontId="3" fillId="0" borderId="0"/>
    <xf numFmtId="165" fontId="28"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0" fontId="2" fillId="0" borderId="0"/>
    <xf numFmtId="166" fontId="47" fillId="0" borderId="0" applyFont="0" applyFill="0" applyBorder="0" applyAlignment="0" applyProtection="0"/>
    <xf numFmtId="0" fontId="48" fillId="0" borderId="0"/>
    <xf numFmtId="165" fontId="28" fillId="0" borderId="0" applyFont="0" applyFill="0" applyBorder="0" applyAlignment="0" applyProtection="0"/>
    <xf numFmtId="0" fontId="48" fillId="0" borderId="0"/>
    <xf numFmtId="0" fontId="28" fillId="64" borderId="21" applyNumberFormat="0" applyFont="0" applyAlignment="0" applyProtection="0"/>
    <xf numFmtId="169" fontId="2" fillId="0" borderId="0" applyFont="0" applyFill="0" applyBorder="0" applyAlignment="0" applyProtection="0"/>
    <xf numFmtId="0" fontId="48" fillId="0" borderId="0"/>
    <xf numFmtId="16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48" fillId="0" borderId="0"/>
    <xf numFmtId="165" fontId="2" fillId="0" borderId="0" applyFont="0" applyFill="0" applyBorder="0" applyAlignment="0" applyProtection="0"/>
    <xf numFmtId="0" fontId="48" fillId="0" borderId="0"/>
    <xf numFmtId="0" fontId="48" fillId="0" borderId="0"/>
    <xf numFmtId="0" fontId="3" fillId="0" borderId="0"/>
    <xf numFmtId="0" fontId="47" fillId="0" borderId="0"/>
    <xf numFmtId="166" fontId="47" fillId="0" borderId="0" applyFont="0" applyFill="0" applyBorder="0" applyAlignment="0" applyProtection="0"/>
    <xf numFmtId="0" fontId="2" fillId="0" borderId="0"/>
    <xf numFmtId="165" fontId="28" fillId="0" borderId="0" applyFont="0" applyFill="0" applyBorder="0" applyAlignment="0" applyProtection="0"/>
    <xf numFmtId="165" fontId="28" fillId="0" borderId="0" applyFont="0" applyFill="0" applyBorder="0" applyAlignment="0" applyProtection="0"/>
    <xf numFmtId="0" fontId="50" fillId="0" borderId="0"/>
    <xf numFmtId="0" fontId="26" fillId="64" borderId="21" applyNumberFormat="0" applyFont="0" applyAlignment="0" applyProtection="0"/>
    <xf numFmtId="169" fontId="2" fillId="0" borderId="0" applyFont="0" applyFill="0" applyBorder="0" applyAlignment="0" applyProtection="0"/>
    <xf numFmtId="165" fontId="2" fillId="0" borderId="0" applyFont="0" applyFill="0" applyBorder="0" applyAlignment="0" applyProtection="0"/>
    <xf numFmtId="166" fontId="26" fillId="0" borderId="0" applyFont="0" applyFill="0" applyBorder="0" applyAlignment="0" applyProtection="0"/>
    <xf numFmtId="169" fontId="2" fillId="0" borderId="0" applyFont="0" applyFill="0" applyBorder="0" applyAlignment="0" applyProtection="0"/>
    <xf numFmtId="166" fontId="47" fillId="0" borderId="0" applyFont="0" applyFill="0" applyBorder="0" applyAlignment="0" applyProtection="0"/>
    <xf numFmtId="168" fontId="2" fillId="0" borderId="0" applyFont="0" applyFill="0" applyBorder="0" applyAlignment="0" applyProtection="0"/>
    <xf numFmtId="0" fontId="28" fillId="64" borderId="21" applyNumberFormat="0" applyFont="0" applyAlignment="0" applyProtection="0"/>
    <xf numFmtId="169" fontId="2"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48" fillId="0" borderId="0"/>
    <xf numFmtId="165" fontId="2" fillId="0" borderId="0" applyFont="0" applyFill="0" applyBorder="0" applyAlignment="0" applyProtection="0"/>
    <xf numFmtId="165" fontId="2" fillId="0" borderId="0" applyFont="0" applyFill="0" applyBorder="0" applyAlignment="0" applyProtection="0"/>
    <xf numFmtId="0" fontId="48" fillId="0" borderId="0"/>
    <xf numFmtId="169" fontId="2" fillId="0" borderId="0" applyFont="0" applyFill="0" applyBorder="0" applyAlignment="0" applyProtection="0"/>
    <xf numFmtId="0" fontId="48" fillId="0" borderId="0"/>
    <xf numFmtId="0" fontId="3" fillId="0" borderId="0"/>
    <xf numFmtId="166" fontId="47" fillId="0" borderId="0" applyFont="0" applyFill="0" applyBorder="0" applyAlignment="0" applyProtection="0"/>
    <xf numFmtId="0" fontId="48" fillId="0" borderId="0"/>
    <xf numFmtId="168" fontId="2" fillId="0" borderId="0" applyFont="0" applyFill="0" applyBorder="0" applyAlignment="0" applyProtection="0"/>
    <xf numFmtId="0" fontId="28" fillId="64" borderId="21" applyNumberFormat="0" applyFont="0" applyAlignment="0" applyProtection="0"/>
    <xf numFmtId="165" fontId="2" fillId="0" borderId="0" applyFont="0" applyFill="0" applyBorder="0" applyAlignment="0" applyProtection="0"/>
    <xf numFmtId="0" fontId="2" fillId="0" borderId="0"/>
    <xf numFmtId="0" fontId="2" fillId="10" borderId="12" applyNumberFormat="0" applyFont="0" applyAlignment="0" applyProtection="0"/>
    <xf numFmtId="0" fontId="54" fillId="0" borderId="0"/>
    <xf numFmtId="0" fontId="2" fillId="0" borderId="0"/>
    <xf numFmtId="0" fontId="47" fillId="0" borderId="0"/>
    <xf numFmtId="165" fontId="47" fillId="0" borderId="0" applyFont="0" applyFill="0" applyBorder="0" applyAlignment="0" applyProtection="0"/>
    <xf numFmtId="0" fontId="47" fillId="0" borderId="0"/>
    <xf numFmtId="0" fontId="54" fillId="0" borderId="0"/>
    <xf numFmtId="0" fontId="26" fillId="0" borderId="0"/>
    <xf numFmtId="0" fontId="54" fillId="0" borderId="0"/>
    <xf numFmtId="166" fontId="26" fillId="0" borderId="0" applyFont="0" applyFill="0" applyBorder="0" applyAlignment="0" applyProtection="0"/>
    <xf numFmtId="0" fontId="48" fillId="0" borderId="0"/>
    <xf numFmtId="0" fontId="2" fillId="0" borderId="0"/>
    <xf numFmtId="167" fontId="47" fillId="0" borderId="0" applyFont="0" applyFill="0" applyBorder="0" applyAlignment="0" applyProtection="0"/>
    <xf numFmtId="0" fontId="48" fillId="0" borderId="0"/>
    <xf numFmtId="165" fontId="28" fillId="0" borderId="0" applyFont="0" applyFill="0" applyBorder="0" applyAlignment="0" applyProtection="0"/>
    <xf numFmtId="0" fontId="48" fillId="0" borderId="0"/>
    <xf numFmtId="166" fontId="47"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3" fillId="66" borderId="23">
      <alignment vertical="distributed"/>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center" vertical="center"/>
      <protection locked="0"/>
    </xf>
    <xf numFmtId="0" fontId="53" fillId="66" borderId="23">
      <alignment horizontal="center" vertical="center"/>
      <protection locked="0"/>
    </xf>
    <xf numFmtId="0" fontId="53" fillId="66" borderId="23">
      <alignment horizontal="center" vertical="center"/>
      <protection locked="0"/>
    </xf>
    <xf numFmtId="0" fontId="53" fillId="66" borderId="23">
      <alignment horizontal="center" vertical="center"/>
      <protection locked="0"/>
    </xf>
    <xf numFmtId="0" fontId="53" fillId="66" borderId="23">
      <alignment horizontal="center" vertical="center"/>
      <protection locked="0"/>
    </xf>
    <xf numFmtId="0" fontId="53" fillId="66" borderId="23">
      <alignment horizontal="center" vertical="center"/>
      <protection locked="0"/>
    </xf>
    <xf numFmtId="0" fontId="53" fillId="66" borderId="23">
      <alignment horizontal="center" vertical="center"/>
      <protection locked="0"/>
    </xf>
    <xf numFmtId="0" fontId="53" fillId="66" borderId="23">
      <alignment horizontal="center" vertical="center"/>
      <protection locked="0"/>
    </xf>
    <xf numFmtId="0" fontId="53" fillId="66" borderId="23">
      <alignment horizontal="center"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4"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horizontal="right" vertical="center"/>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3" fillId="66" borderId="23">
      <alignment vertical="distributed"/>
      <protection locked="0"/>
    </xf>
    <xf numFmtId="0" fontId="59" fillId="0" borderId="0"/>
    <xf numFmtId="164"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0" fontId="53" fillId="0" borderId="0">
      <alignment vertical="center"/>
      <protection locked="0"/>
    </xf>
    <xf numFmtId="0" fontId="53" fillId="0" borderId="0">
      <alignment vertical="center"/>
      <protection locked="0"/>
    </xf>
    <xf numFmtId="0" fontId="53" fillId="0" borderId="0">
      <alignment vertical="center"/>
      <protection locked="0"/>
    </xf>
    <xf numFmtId="0" fontId="53" fillId="0" borderId="0">
      <alignment vertical="center"/>
      <protection locked="0"/>
    </xf>
    <xf numFmtId="0" fontId="53" fillId="0" borderId="0">
      <alignment vertical="center"/>
      <protection locked="0"/>
    </xf>
    <xf numFmtId="0" fontId="53" fillId="0" borderId="0">
      <alignment vertical="center"/>
      <protection locked="0"/>
    </xf>
    <xf numFmtId="0" fontId="53" fillId="0" borderId="0">
      <alignment vertical="center"/>
      <protection locked="0"/>
    </xf>
    <xf numFmtId="0" fontId="53" fillId="0" borderId="0">
      <alignment vertical="center"/>
      <protection locked="0"/>
    </xf>
    <xf numFmtId="0" fontId="53" fillId="0" borderId="0">
      <alignment vertical="center"/>
      <protection locked="0"/>
    </xf>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26" fillId="0" borderId="0"/>
    <xf numFmtId="0" fontId="26" fillId="0" borderId="0"/>
    <xf numFmtId="0" fontId="1" fillId="0" borderId="0"/>
    <xf numFmtId="167"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0" fontId="1" fillId="0" borderId="0"/>
    <xf numFmtId="0" fontId="41" fillId="0" borderId="0"/>
    <xf numFmtId="0" fontId="41" fillId="0" borderId="0"/>
    <xf numFmtId="166"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41" fillId="0" borderId="0"/>
    <xf numFmtId="0" fontId="41" fillId="0" borderId="0"/>
    <xf numFmtId="0" fontId="41" fillId="0" borderId="0"/>
    <xf numFmtId="166" fontId="1" fillId="0" borderId="0" applyFont="0" applyFill="0" applyBorder="0" applyAlignment="0" applyProtection="0"/>
    <xf numFmtId="0" fontId="1" fillId="0" borderId="0"/>
    <xf numFmtId="0" fontId="41" fillId="0" borderId="0"/>
    <xf numFmtId="0" fontId="4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1" fillId="0" borderId="0"/>
    <xf numFmtId="0" fontId="41" fillId="0" borderId="0"/>
    <xf numFmtId="165" fontId="4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165" fontId="41" fillId="0" borderId="0" applyFont="0" applyFill="0" applyBorder="0" applyAlignment="0" applyProtection="0"/>
    <xf numFmtId="0" fontId="41" fillId="0" borderId="0"/>
    <xf numFmtId="0" fontId="41" fillId="0" borderId="0"/>
    <xf numFmtId="0" fontId="41" fillId="0" borderId="0"/>
    <xf numFmtId="0" fontId="41" fillId="0" borderId="0"/>
    <xf numFmtId="165" fontId="1" fillId="0" borderId="0" applyFont="0" applyFill="0" applyBorder="0" applyAlignment="0" applyProtection="0"/>
    <xf numFmtId="166" fontId="1" fillId="0" borderId="0" applyFont="0" applyFill="0" applyBorder="0" applyAlignment="0" applyProtection="0"/>
    <xf numFmtId="0" fontId="41" fillId="0" borderId="0"/>
    <xf numFmtId="0" fontId="1" fillId="0" borderId="0"/>
    <xf numFmtId="0" fontId="41" fillId="0" borderId="0"/>
    <xf numFmtId="0" fontId="41" fillId="0" borderId="0"/>
    <xf numFmtId="0" fontId="1" fillId="0" borderId="0"/>
    <xf numFmtId="165" fontId="1" fillId="0" borderId="0" applyFont="0" applyFill="0" applyBorder="0" applyAlignment="0" applyProtection="0"/>
    <xf numFmtId="0" fontId="1" fillId="0" borderId="0"/>
    <xf numFmtId="0" fontId="41" fillId="0" borderId="0"/>
    <xf numFmtId="0" fontId="1" fillId="0" borderId="0"/>
    <xf numFmtId="0" fontId="41" fillId="0" borderId="0"/>
    <xf numFmtId="0" fontId="1" fillId="0" borderId="0"/>
    <xf numFmtId="0" fontId="41" fillId="0" borderId="0"/>
    <xf numFmtId="0" fontId="41" fillId="0" borderId="0"/>
    <xf numFmtId="0" fontId="41" fillId="0" borderId="0"/>
    <xf numFmtId="0" fontId="41" fillId="0" borderId="0"/>
    <xf numFmtId="0" fontId="1" fillId="0" borderId="0"/>
    <xf numFmtId="0" fontId="41" fillId="0" borderId="0"/>
    <xf numFmtId="0" fontId="41" fillId="0" borderId="0"/>
    <xf numFmtId="0" fontId="41" fillId="0" borderId="0"/>
    <xf numFmtId="0" fontId="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165" fontId="4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165" fontId="4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165" fontId="41" fillId="0" borderId="0" applyFont="0" applyFill="0" applyBorder="0" applyAlignment="0" applyProtection="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1" fillId="0" borderId="0"/>
    <xf numFmtId="0" fontId="41" fillId="0" borderId="0"/>
    <xf numFmtId="0" fontId="41" fillId="0" borderId="0"/>
    <xf numFmtId="0" fontId="1" fillId="0" borderId="0"/>
    <xf numFmtId="0" fontId="41" fillId="0" borderId="0"/>
    <xf numFmtId="166" fontId="1" fillId="0" borderId="0" applyFont="0" applyFill="0" applyBorder="0" applyAlignment="0" applyProtection="0"/>
    <xf numFmtId="0" fontId="41" fillId="0" borderId="0"/>
    <xf numFmtId="0" fontId="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1" fillId="0" borderId="0"/>
    <xf numFmtId="0" fontId="41" fillId="0" borderId="0"/>
    <xf numFmtId="0" fontId="41" fillId="0" borderId="0"/>
    <xf numFmtId="0" fontId="1" fillId="0" borderId="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0" fontId="1" fillId="0" borderId="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1" fillId="0" borderId="0"/>
    <xf numFmtId="0" fontId="4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41" fillId="0" borderId="0"/>
    <xf numFmtId="166" fontId="1" fillId="0" borderId="0" applyFont="0" applyFill="0" applyBorder="0" applyAlignment="0" applyProtection="0"/>
    <xf numFmtId="0" fontId="41" fillId="0" borderId="0"/>
    <xf numFmtId="0" fontId="1" fillId="0" borderId="0"/>
    <xf numFmtId="0" fontId="41" fillId="0" borderId="0"/>
    <xf numFmtId="0" fontId="4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166" fontId="1" fillId="0" borderId="0" applyFont="0" applyFill="0" applyBorder="0" applyAlignment="0" applyProtection="0"/>
    <xf numFmtId="0" fontId="41" fillId="0" borderId="0"/>
    <xf numFmtId="0" fontId="1" fillId="0" borderId="0"/>
    <xf numFmtId="0" fontId="41" fillId="0" borderId="0"/>
    <xf numFmtId="0" fontId="41" fillId="0" borderId="0"/>
    <xf numFmtId="0" fontId="41" fillId="0" borderId="0"/>
    <xf numFmtId="0" fontId="41" fillId="0" borderId="0"/>
    <xf numFmtId="0" fontId="41" fillId="0" borderId="0"/>
    <xf numFmtId="0" fontId="1" fillId="0" borderId="0"/>
    <xf numFmtId="0" fontId="1" fillId="0" borderId="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0" fontId="41" fillId="0" borderId="0"/>
    <xf numFmtId="0" fontId="1" fillId="0" borderId="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1" fillId="0" borderId="0"/>
    <xf numFmtId="0" fontId="41" fillId="0" borderId="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166" fontId="1" fillId="0" borderId="0" applyFont="0" applyFill="0" applyBorder="0" applyAlignment="0" applyProtection="0"/>
    <xf numFmtId="0" fontId="4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1" fillId="0" borderId="0"/>
    <xf numFmtId="0" fontId="1" fillId="0" borderId="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0" fontId="1" fillId="0" borderId="0"/>
    <xf numFmtId="0" fontId="41" fillId="0" borderId="0"/>
    <xf numFmtId="0" fontId="41" fillId="0" borderId="0"/>
    <xf numFmtId="0" fontId="1" fillId="0" borderId="0"/>
    <xf numFmtId="0" fontId="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0" fontId="1" fillId="0" borderId="0"/>
    <xf numFmtId="0" fontId="41" fillId="0" borderId="0"/>
    <xf numFmtId="0" fontId="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166" fontId="1" fillId="0" borderId="0" applyFont="0" applyFill="0" applyBorder="0" applyAlignment="0" applyProtection="0"/>
    <xf numFmtId="0" fontId="1" fillId="0" borderId="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41" fillId="0" borderId="0"/>
    <xf numFmtId="0" fontId="41" fillId="0" borderId="0"/>
    <xf numFmtId="0" fontId="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0" fontId="1" fillId="0" borderId="0"/>
    <xf numFmtId="0" fontId="41" fillId="0" borderId="0"/>
    <xf numFmtId="166" fontId="1" fillId="0" borderId="0" applyFont="0" applyFill="0" applyBorder="0" applyAlignment="0" applyProtection="0"/>
    <xf numFmtId="0" fontId="41" fillId="0" borderId="0"/>
    <xf numFmtId="166" fontId="1" fillId="0" borderId="0" applyFont="0" applyFill="0" applyBorder="0" applyAlignment="0" applyProtection="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1" fillId="0" borderId="0"/>
    <xf numFmtId="166" fontId="1" fillId="0" borderId="0" applyFont="0" applyFill="0" applyBorder="0" applyAlignment="0" applyProtection="0"/>
    <xf numFmtId="0" fontId="41" fillId="0" borderId="0"/>
    <xf numFmtId="0" fontId="41" fillId="0" borderId="0"/>
    <xf numFmtId="0" fontId="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0" fontId="1" fillId="0" borderId="0"/>
    <xf numFmtId="0" fontId="41" fillId="0" borderId="0"/>
    <xf numFmtId="0" fontId="4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0" fontId="1" fillId="0" borderId="0"/>
    <xf numFmtId="165" fontId="1" fillId="0" borderId="0" applyFont="0" applyFill="0" applyBorder="0" applyAlignment="0" applyProtection="0"/>
    <xf numFmtId="0" fontId="1" fillId="0" borderId="0"/>
    <xf numFmtId="0" fontId="41" fillId="0" borderId="0"/>
    <xf numFmtId="167"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164" fontId="4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166" fontId="26" fillId="0" borderId="0" applyFont="0" applyFill="0" applyBorder="0" applyAlignment="0" applyProtection="0"/>
    <xf numFmtId="0" fontId="3" fillId="0" borderId="0"/>
    <xf numFmtId="0" fontId="1" fillId="0" borderId="0"/>
    <xf numFmtId="166" fontId="1" fillId="0" borderId="0" applyFont="0" applyFill="0" applyBorder="0" applyAlignment="0" applyProtection="0"/>
    <xf numFmtId="0" fontId="2" fillId="0" borderId="0"/>
    <xf numFmtId="165" fontId="28" fillId="0" borderId="0" applyFont="0" applyFill="0" applyBorder="0" applyAlignment="0" applyProtection="0"/>
    <xf numFmtId="165" fontId="28" fillId="0" borderId="0" applyFont="0" applyFill="0" applyBorder="0" applyAlignment="0" applyProtection="0"/>
    <xf numFmtId="0" fontId="1" fillId="0" borderId="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165" fontId="2" fillId="0" borderId="0" applyFont="0" applyFill="0" applyBorder="0" applyAlignment="0" applyProtection="0"/>
    <xf numFmtId="0" fontId="41" fillId="0" borderId="0"/>
    <xf numFmtId="0" fontId="26" fillId="64" borderId="21" applyNumberFormat="0" applyFont="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41" fillId="0" borderId="0"/>
    <xf numFmtId="169" fontId="2" fillId="0" borderId="0" applyFont="0" applyFill="0" applyBorder="0" applyAlignment="0" applyProtection="0"/>
    <xf numFmtId="0" fontId="28" fillId="64" borderId="21" applyNumberFormat="0" applyFont="0" applyAlignment="0" applyProtection="0"/>
    <xf numFmtId="0" fontId="41" fillId="0" borderId="0"/>
    <xf numFmtId="0" fontId="1" fillId="0" borderId="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50" fillId="0" borderId="0"/>
    <xf numFmtId="0" fontId="50" fillId="0" borderId="0"/>
    <xf numFmtId="165" fontId="28" fillId="0" borderId="0" applyFont="0" applyFill="0" applyBorder="0" applyAlignment="0" applyProtection="0"/>
    <xf numFmtId="0" fontId="26" fillId="64" borderId="21" applyNumberFormat="0" applyFont="0" applyAlignment="0" applyProtection="0"/>
    <xf numFmtId="165"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1" fillId="0" borderId="0"/>
    <xf numFmtId="0" fontId="1" fillId="0" borderId="0"/>
    <xf numFmtId="166" fontId="26" fillId="0" borderId="0" applyFont="0" applyFill="0" applyBorder="0" applyAlignment="0" applyProtection="0"/>
    <xf numFmtId="169" fontId="2" fillId="0" borderId="0" applyFont="0" applyFill="0" applyBorder="0" applyAlignment="0" applyProtection="0"/>
    <xf numFmtId="165" fontId="41" fillId="0" borderId="0" applyFont="0" applyFill="0" applyBorder="0" applyAlignment="0" applyProtection="0"/>
    <xf numFmtId="165" fontId="2" fillId="0" borderId="0" applyFont="0" applyFill="0" applyBorder="0" applyAlignment="0" applyProtection="0"/>
    <xf numFmtId="0" fontId="41" fillId="0" borderId="0"/>
    <xf numFmtId="166" fontId="1" fillId="0" borderId="0" applyFont="0" applyFill="0" applyBorder="0" applyAlignment="0" applyProtection="0"/>
    <xf numFmtId="0" fontId="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166" fontId="1" fillId="0" borderId="0" applyFont="0" applyFill="0" applyBorder="0" applyAlignment="0" applyProtection="0"/>
    <xf numFmtId="0" fontId="41" fillId="0" borderId="0"/>
    <xf numFmtId="0" fontId="41" fillId="0" borderId="0"/>
    <xf numFmtId="168" fontId="2" fillId="0" borderId="0" applyFont="0" applyFill="0" applyBorder="0" applyAlignment="0" applyProtection="0"/>
    <xf numFmtId="0" fontId="41" fillId="0" borderId="0"/>
    <xf numFmtId="0" fontId="41" fillId="0" borderId="0"/>
    <xf numFmtId="0" fontId="41" fillId="0" borderId="0"/>
    <xf numFmtId="0" fontId="28" fillId="64" borderId="21" applyNumberFormat="0" applyFont="0" applyAlignment="0" applyProtection="0"/>
    <xf numFmtId="169" fontId="2" fillId="0" borderId="0" applyFont="0" applyFill="0" applyBorder="0" applyAlignment="0" applyProtection="0"/>
    <xf numFmtId="0" fontId="41" fillId="0" borderId="0"/>
    <xf numFmtId="0" fontId="1" fillId="0" borderId="0"/>
    <xf numFmtId="166" fontId="1" fillId="0" borderId="0" applyFont="0" applyFill="0" applyBorder="0" applyAlignment="0" applyProtection="0"/>
    <xf numFmtId="165" fontId="2" fillId="0" borderId="0" applyFont="0" applyFill="0" applyBorder="0" applyAlignment="0" applyProtection="0"/>
    <xf numFmtId="0" fontId="26" fillId="64" borderId="21" applyNumberFormat="0" applyFont="0" applyAlignment="0" applyProtection="0"/>
    <xf numFmtId="0" fontId="41" fillId="0" borderId="0"/>
    <xf numFmtId="165" fontId="2" fillId="0" borderId="0" applyFont="0" applyFill="0" applyBorder="0" applyAlignment="0" applyProtection="0"/>
    <xf numFmtId="0" fontId="41" fillId="0" borderId="0"/>
    <xf numFmtId="0" fontId="26" fillId="64" borderId="21" applyNumberFormat="0" applyFont="0" applyAlignment="0" applyProtection="0"/>
    <xf numFmtId="166" fontId="1" fillId="0" borderId="0" applyFont="0" applyFill="0" applyBorder="0" applyAlignment="0" applyProtection="0"/>
    <xf numFmtId="166" fontId="1" fillId="0" borderId="0" applyFont="0" applyFill="0" applyBorder="0" applyAlignment="0" applyProtection="0"/>
    <xf numFmtId="0" fontId="41" fillId="0" borderId="0"/>
    <xf numFmtId="0" fontId="2" fillId="0" borderId="0"/>
    <xf numFmtId="165" fontId="28" fillId="0" borderId="0" applyFont="0" applyFill="0" applyBorder="0" applyAlignment="0" applyProtection="0"/>
    <xf numFmtId="0" fontId="41" fillId="0" borderId="0"/>
    <xf numFmtId="168" fontId="2" fillId="0" borderId="0" applyFont="0" applyFill="0" applyBorder="0" applyAlignment="0" applyProtection="0"/>
    <xf numFmtId="0" fontId="41" fillId="0" borderId="0"/>
    <xf numFmtId="0" fontId="41" fillId="0" borderId="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0" fontId="1" fillId="0" borderId="0"/>
    <xf numFmtId="0" fontId="41" fillId="0" borderId="0"/>
    <xf numFmtId="0" fontId="41" fillId="0" borderId="0"/>
    <xf numFmtId="0" fontId="41" fillId="0" borderId="0"/>
    <xf numFmtId="0" fontId="1" fillId="0" borderId="0"/>
    <xf numFmtId="165" fontId="2" fillId="0" borderId="0" applyFont="0" applyFill="0" applyBorder="0" applyAlignment="0" applyProtection="0"/>
    <xf numFmtId="165" fontId="41" fillId="0" borderId="0" applyFont="0" applyFill="0" applyBorder="0" applyAlignment="0" applyProtection="0"/>
    <xf numFmtId="0" fontId="41" fillId="0" borderId="0"/>
    <xf numFmtId="0" fontId="41" fillId="0" borderId="0"/>
    <xf numFmtId="0" fontId="1" fillId="0" borderId="0"/>
    <xf numFmtId="165" fontId="1" fillId="0" borderId="0" applyFont="0" applyFill="0" applyBorder="0" applyAlignment="0" applyProtection="0"/>
    <xf numFmtId="0" fontId="41" fillId="0" borderId="0"/>
    <xf numFmtId="0" fontId="1" fillId="0" borderId="0"/>
    <xf numFmtId="0" fontId="1" fillId="0" borderId="0"/>
    <xf numFmtId="0" fontId="41" fillId="0" borderId="0"/>
    <xf numFmtId="0" fontId="41" fillId="0" borderId="0"/>
    <xf numFmtId="0" fontId="1" fillId="0" borderId="0"/>
    <xf numFmtId="0" fontId="1" fillId="0" borderId="0"/>
    <xf numFmtId="0" fontId="3" fillId="0" borderId="0"/>
    <xf numFmtId="0" fontId="41" fillId="0" borderId="0"/>
    <xf numFmtId="0" fontId="41" fillId="0" borderId="0"/>
    <xf numFmtId="0" fontId="41" fillId="0" borderId="0"/>
    <xf numFmtId="165" fontId="1" fillId="0" borderId="0" applyFont="0" applyFill="0" applyBorder="0" applyAlignment="0" applyProtection="0"/>
    <xf numFmtId="166" fontId="1" fillId="0" borderId="0" applyFont="0" applyFill="0" applyBorder="0" applyAlignment="0" applyProtection="0"/>
    <xf numFmtId="0" fontId="28" fillId="0" borderId="0"/>
    <xf numFmtId="0" fontId="61" fillId="0" borderId="0" applyNumberFormat="0" applyFill="0" applyBorder="0" applyAlignment="0" applyProtection="0"/>
    <xf numFmtId="0" fontId="62" fillId="0" borderId="5" applyNumberFormat="0" applyFill="0" applyAlignment="0" applyProtection="0"/>
    <xf numFmtId="0" fontId="63" fillId="0" borderId="6" applyNumberFormat="0" applyFill="0" applyAlignment="0" applyProtection="0"/>
    <xf numFmtId="0" fontId="64" fillId="0" borderId="7" applyNumberFormat="0" applyFill="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5" borderId="0" applyNumberFormat="0" applyBorder="0" applyAlignment="0" applyProtection="0"/>
    <xf numFmtId="0" fontId="67" fillId="6" borderId="0" applyNumberFormat="0" applyBorder="0" applyAlignment="0" applyProtection="0"/>
    <xf numFmtId="0" fontId="68" fillId="7" borderId="8" applyNumberFormat="0" applyAlignment="0" applyProtection="0"/>
    <xf numFmtId="0" fontId="69" fillId="8" borderId="9" applyNumberFormat="0" applyAlignment="0" applyProtection="0"/>
    <xf numFmtId="0" fontId="70" fillId="8" borderId="8" applyNumberFormat="0" applyAlignment="0" applyProtection="0"/>
    <xf numFmtId="0" fontId="71" fillId="0" borderId="10" applyNumberFormat="0" applyFill="0" applyAlignment="0" applyProtection="0"/>
    <xf numFmtId="0" fontId="72" fillId="9" borderId="11" applyNumberFormat="0" applyAlignment="0" applyProtection="0"/>
    <xf numFmtId="0" fontId="73" fillId="0" borderId="0" applyNumberFormat="0" applyFill="0" applyBorder="0" applyAlignment="0" applyProtection="0"/>
    <xf numFmtId="0" fontId="1" fillId="10" borderId="12" applyNumberFormat="0" applyFont="0" applyAlignment="0" applyProtection="0"/>
    <xf numFmtId="0" fontId="74" fillId="0" borderId="0" applyNumberFormat="0" applyFill="0" applyBorder="0" applyAlignment="0" applyProtection="0"/>
    <xf numFmtId="0" fontId="75" fillId="0" borderId="13" applyNumberFormat="0" applyFill="0" applyAlignment="0" applyProtection="0"/>
    <xf numFmtId="0" fontId="7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76" fillId="14" borderId="0" applyNumberFormat="0" applyBorder="0" applyAlignment="0" applyProtection="0"/>
    <xf numFmtId="0" fontId="7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6" fillId="18" borderId="0" applyNumberFormat="0" applyBorder="0" applyAlignment="0" applyProtection="0"/>
    <xf numFmtId="0" fontId="7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6" fillId="22" borderId="0" applyNumberFormat="0" applyBorder="0" applyAlignment="0" applyProtection="0"/>
    <xf numFmtId="0" fontId="7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6" fillId="26" borderId="0" applyNumberFormat="0" applyBorder="0" applyAlignment="0" applyProtection="0"/>
    <xf numFmtId="0" fontId="7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6" fillId="34" borderId="0" applyNumberFormat="0" applyBorder="0" applyAlignment="0" applyProtection="0"/>
    <xf numFmtId="0" fontId="41" fillId="0" borderId="0"/>
    <xf numFmtId="0" fontId="1" fillId="0" borderId="0"/>
    <xf numFmtId="166" fontId="1" fillId="0" borderId="0" applyFont="0" applyFill="0" applyBorder="0" applyAlignment="0" applyProtection="0"/>
    <xf numFmtId="0" fontId="2" fillId="0" borderId="0"/>
    <xf numFmtId="0" fontId="29" fillId="53"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29" fillId="57" borderId="0" applyNumberFormat="0" applyBorder="0" applyAlignment="0" applyProtection="0"/>
    <xf numFmtId="0" fontId="29" fillId="58" borderId="0" applyNumberFormat="0" applyBorder="0" applyAlignment="0" applyProtection="0"/>
    <xf numFmtId="0" fontId="29" fillId="59"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29" fillId="60" borderId="0" applyNumberFormat="0" applyBorder="0" applyAlignment="0" applyProtection="0"/>
    <xf numFmtId="0" fontId="31" fillId="48" borderId="14" applyNumberFormat="0" applyAlignment="0" applyProtection="0"/>
    <xf numFmtId="0" fontId="32" fillId="61" borderId="15" applyNumberFormat="0" applyAlignment="0" applyProtection="0"/>
    <xf numFmtId="0" fontId="33" fillId="61" borderId="14" applyNumberFormat="0" applyAlignment="0" applyProtection="0"/>
    <xf numFmtId="0" fontId="34" fillId="0" borderId="16" applyNumberFormat="0" applyFill="0" applyAlignment="0" applyProtection="0"/>
    <xf numFmtId="0" fontId="35" fillId="0" borderId="17" applyNumberFormat="0" applyFill="0" applyAlignment="0" applyProtection="0"/>
    <xf numFmtId="0" fontId="36" fillId="0" borderId="18" applyNumberFormat="0" applyFill="0" applyAlignment="0" applyProtection="0"/>
    <xf numFmtId="0" fontId="36" fillId="0" borderId="0" applyNumberFormat="0" applyFill="0" applyBorder="0" applyAlignment="0" applyProtection="0"/>
    <xf numFmtId="0" fontId="37" fillId="0" borderId="19" applyNumberFormat="0" applyFill="0" applyAlignment="0" applyProtection="0"/>
    <xf numFmtId="0" fontId="38" fillId="62" borderId="20" applyNumberFormat="0" applyAlignment="0" applyProtection="0"/>
    <xf numFmtId="0" fontId="39" fillId="0" borderId="0" applyNumberFormat="0" applyFill="0" applyBorder="0" applyAlignment="0" applyProtection="0"/>
    <xf numFmtId="0" fontId="40" fillId="63" borderId="0" applyNumberFormat="0" applyBorder="0" applyAlignment="0" applyProtection="0"/>
    <xf numFmtId="0" fontId="1" fillId="0" borderId="0"/>
    <xf numFmtId="0" fontId="42" fillId="44" borderId="0" applyNumberFormat="0" applyBorder="0" applyAlignment="0" applyProtection="0"/>
    <xf numFmtId="0" fontId="43" fillId="0" borderId="0" applyNumberFormat="0" applyFill="0" applyBorder="0" applyAlignment="0" applyProtection="0"/>
    <xf numFmtId="0" fontId="26" fillId="64" borderId="21" applyNumberFormat="0" applyFont="0" applyAlignment="0" applyProtection="0"/>
    <xf numFmtId="0" fontId="44" fillId="0" borderId="22" applyNumberFormat="0" applyFill="0" applyAlignment="0" applyProtection="0"/>
    <xf numFmtId="0" fontId="45" fillId="0" borderId="0" applyNumberFormat="0" applyFill="0" applyBorder="0" applyAlignment="0" applyProtection="0"/>
    <xf numFmtId="0" fontId="46" fillId="45" borderId="0" applyNumberFormat="0" applyBorder="0" applyAlignment="0" applyProtection="0"/>
    <xf numFmtId="0" fontId="29" fillId="59" borderId="0" applyNumberFormat="0" applyBorder="0" applyAlignment="0" applyProtection="0"/>
    <xf numFmtId="0" fontId="28" fillId="64" borderId="21" applyNumberFormat="0" applyFont="0" applyAlignment="0" applyProtection="0"/>
    <xf numFmtId="0" fontId="26" fillId="64" borderId="21" applyNumberFormat="0" applyFont="0" applyAlignment="0" applyProtection="0"/>
    <xf numFmtId="0" fontId="1" fillId="0" borderId="0"/>
    <xf numFmtId="165" fontId="2" fillId="0" borderId="0" applyFont="0" applyFill="0" applyBorder="0" applyAlignment="0" applyProtection="0"/>
    <xf numFmtId="0" fontId="4" fillId="0" borderId="0" applyNumberFormat="0" applyFill="0" applyBorder="0" applyAlignment="0" applyProtection="0"/>
    <xf numFmtId="0" fontId="5" fillId="0" borderId="5" applyNumberFormat="0" applyFill="0" applyAlignment="0" applyProtection="0"/>
    <xf numFmtId="0" fontId="6" fillId="0" borderId="6" applyNumberFormat="0" applyFill="0" applyAlignment="0" applyProtection="0"/>
    <xf numFmtId="0" fontId="7" fillId="0" borderId="7"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1" fillId="0" borderId="0"/>
    <xf numFmtId="0" fontId="2" fillId="0" borderId="0"/>
    <xf numFmtId="0" fontId="28" fillId="49" borderId="0" applyNumberFormat="0" applyBorder="0" applyAlignment="0" applyProtection="0"/>
    <xf numFmtId="165" fontId="28" fillId="0" borderId="0" applyFont="0" applyFill="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19" fillId="31" borderId="0" applyNumberFormat="0" applyBorder="0" applyAlignment="0" applyProtection="0"/>
    <xf numFmtId="0" fontId="2" fillId="29" borderId="0" applyNumberFormat="0" applyBorder="0" applyAlignment="0" applyProtection="0"/>
    <xf numFmtId="0" fontId="19" fillId="27" borderId="0" applyNumberFormat="0" applyBorder="0" applyAlignment="0" applyProtection="0"/>
    <xf numFmtId="0" fontId="2" fillId="25" borderId="0" applyNumberFormat="0" applyBorder="0" applyAlignment="0" applyProtection="0"/>
    <xf numFmtId="0" fontId="19" fillId="23" borderId="0" applyNumberFormat="0" applyBorder="0" applyAlignment="0" applyProtection="0"/>
    <xf numFmtId="0" fontId="2" fillId="21" borderId="0" applyNumberFormat="0" applyBorder="0" applyAlignment="0" applyProtection="0"/>
    <xf numFmtId="0" fontId="28" fillId="49" borderId="0" applyNumberFormat="0" applyBorder="0" applyAlignment="0" applyProtection="0"/>
    <xf numFmtId="0" fontId="28" fillId="50"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9" borderId="0" applyNumberFormat="0" applyBorder="0" applyAlignment="0" applyProtection="0"/>
    <xf numFmtId="0" fontId="28" fillId="52" borderId="0" applyNumberFormat="0" applyBorder="0" applyAlignment="0" applyProtection="0"/>
    <xf numFmtId="0" fontId="29" fillId="53"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41" fillId="0" borderId="0"/>
    <xf numFmtId="0" fontId="29" fillId="57" borderId="0" applyNumberFormat="0" applyBorder="0" applyAlignment="0" applyProtection="0"/>
    <xf numFmtId="0" fontId="29" fillId="58" borderId="0" applyNumberFormat="0" applyBorder="0" applyAlignment="0" applyProtection="0"/>
    <xf numFmtId="0" fontId="29" fillId="59"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29" fillId="60" borderId="0" applyNumberFormat="0" applyBorder="0" applyAlignment="0" applyProtection="0"/>
    <xf numFmtId="0" fontId="31" fillId="48" borderId="14" applyNumberFormat="0" applyAlignment="0" applyProtection="0"/>
    <xf numFmtId="0" fontId="32" fillId="61" borderId="15" applyNumberFormat="0" applyAlignment="0" applyProtection="0"/>
    <xf numFmtId="0" fontId="33" fillId="61" borderId="14" applyNumberFormat="0" applyAlignment="0" applyProtection="0"/>
    <xf numFmtId="0" fontId="34" fillId="0" borderId="16" applyNumberFormat="0" applyFill="0" applyAlignment="0" applyProtection="0"/>
    <xf numFmtId="0" fontId="35" fillId="0" borderId="17" applyNumberFormat="0" applyFill="0" applyAlignment="0" applyProtection="0"/>
    <xf numFmtId="0" fontId="36" fillId="0" borderId="18" applyNumberFormat="0" applyFill="0" applyAlignment="0" applyProtection="0"/>
    <xf numFmtId="0" fontId="36" fillId="0" borderId="0" applyNumberFormat="0" applyFill="0" applyBorder="0" applyAlignment="0" applyProtection="0"/>
    <xf numFmtId="0" fontId="37" fillId="0" borderId="19" applyNumberFormat="0" applyFill="0" applyAlignment="0" applyProtection="0"/>
    <xf numFmtId="0" fontId="38" fillId="62" borderId="20" applyNumberFormat="0" applyAlignment="0" applyProtection="0"/>
    <xf numFmtId="0" fontId="39" fillId="0" borderId="0" applyNumberFormat="0" applyFill="0" applyBorder="0" applyAlignment="0" applyProtection="0"/>
    <xf numFmtId="0" fontId="40" fillId="63" borderId="0" applyNumberFormat="0" applyBorder="0" applyAlignment="0" applyProtection="0"/>
    <xf numFmtId="0" fontId="31" fillId="48" borderId="14" applyNumberFormat="0" applyAlignment="0" applyProtection="0"/>
    <xf numFmtId="0" fontId="39" fillId="0" borderId="0" applyNumberFormat="0" applyFill="0" applyBorder="0" applyAlignment="0" applyProtection="0"/>
    <xf numFmtId="0" fontId="29" fillId="58" borderId="0" applyNumberFormat="0" applyBorder="0" applyAlignment="0" applyProtection="0"/>
    <xf numFmtId="0" fontId="42" fillId="44" borderId="0" applyNumberFormat="0" applyBorder="0" applyAlignment="0" applyProtection="0"/>
    <xf numFmtId="0" fontId="43" fillId="0" borderId="0" applyNumberFormat="0" applyFill="0" applyBorder="0" applyAlignment="0" applyProtection="0"/>
    <xf numFmtId="0" fontId="26" fillId="64" borderId="21" applyNumberFormat="0" applyFont="0" applyAlignment="0" applyProtection="0"/>
    <xf numFmtId="0" fontId="44" fillId="0" borderId="22" applyNumberFormat="0" applyFill="0" applyAlignment="0" applyProtection="0"/>
    <xf numFmtId="0" fontId="45" fillId="0" borderId="0" applyNumberFormat="0" applyFill="0" applyBorder="0" applyAlignment="0" applyProtection="0"/>
    <xf numFmtId="0" fontId="28" fillId="44" borderId="0" applyNumberFormat="0" applyBorder="0" applyAlignment="0" applyProtection="0"/>
    <xf numFmtId="0" fontId="46" fillId="45" borderId="0" applyNumberFormat="0" applyBorder="0" applyAlignment="0" applyProtection="0"/>
    <xf numFmtId="0" fontId="19" fillId="30" borderId="0" applyNumberFormat="0" applyBorder="0" applyAlignment="0" applyProtection="0"/>
    <xf numFmtId="0" fontId="2" fillId="28" borderId="0" applyNumberFormat="0" applyBorder="0" applyAlignment="0" applyProtection="0"/>
    <xf numFmtId="0" fontId="19" fillId="26" borderId="0" applyNumberFormat="0" applyBorder="0" applyAlignment="0" applyProtection="0"/>
    <xf numFmtId="0" fontId="2" fillId="24" borderId="0" applyNumberFormat="0" applyBorder="0" applyAlignment="0" applyProtection="0"/>
    <xf numFmtId="0" fontId="19" fillId="22" borderId="0" applyNumberFormat="0" applyBorder="0" applyAlignment="0" applyProtection="0"/>
    <xf numFmtId="0" fontId="2" fillId="20" borderId="0" applyNumberFormat="0" applyBorder="0" applyAlignment="0" applyProtection="0"/>
    <xf numFmtId="0" fontId="33" fillId="61" borderId="14" applyNumberFormat="0" applyAlignment="0" applyProtection="0"/>
    <xf numFmtId="0" fontId="28" fillId="43" borderId="0" applyNumberFormat="0" applyBorder="0" applyAlignment="0" applyProtection="0"/>
    <xf numFmtId="0" fontId="19" fillId="34" borderId="0" applyNumberFormat="0" applyBorder="0" applyAlignment="0" applyProtection="0"/>
    <xf numFmtId="0" fontId="2" fillId="33" borderId="0" applyNumberFormat="0" applyBorder="0" applyAlignment="0" applyProtection="0"/>
    <xf numFmtId="0" fontId="46" fillId="45" borderId="0" applyNumberFormat="0" applyBorder="0" applyAlignment="0" applyProtection="0"/>
    <xf numFmtId="0" fontId="29" fillId="60" borderId="0" applyNumberFormat="0" applyBorder="0" applyAlignment="0" applyProtection="0"/>
    <xf numFmtId="0" fontId="2" fillId="32" borderId="0" applyNumberFormat="0" applyBorder="0" applyAlignment="0" applyProtection="0"/>
    <xf numFmtId="0" fontId="19" fillId="11" borderId="0" applyNumberFormat="0" applyBorder="0" applyAlignment="0" applyProtection="0"/>
    <xf numFmtId="0" fontId="5" fillId="0" borderId="5" applyNumberFormat="0" applyFill="0" applyAlignment="0" applyProtection="0"/>
    <xf numFmtId="0" fontId="28" fillId="64" borderId="21" applyNumberFormat="0" applyFont="0" applyAlignment="0" applyProtection="0"/>
    <xf numFmtId="0" fontId="28" fillId="48" borderId="0" applyNumberFormat="0" applyBorder="0" applyAlignment="0" applyProtection="0"/>
    <xf numFmtId="0" fontId="12" fillId="8" borderId="9" applyNumberFormat="0" applyAlignment="0" applyProtection="0"/>
    <xf numFmtId="0" fontId="28" fillId="46" borderId="0" applyNumberFormat="0" applyBorder="0" applyAlignment="0" applyProtection="0"/>
    <xf numFmtId="0" fontId="19" fillId="19" borderId="0" applyNumberFormat="0" applyBorder="0" applyAlignment="0" applyProtection="0"/>
    <xf numFmtId="0" fontId="28" fillId="47" borderId="0" applyNumberFormat="0" applyBorder="0" applyAlignment="0" applyProtection="0"/>
    <xf numFmtId="0" fontId="29" fillId="57" borderId="0" applyNumberFormat="0" applyBorder="0" applyAlignment="0" applyProtection="0"/>
    <xf numFmtId="0" fontId="41" fillId="0" borderId="0"/>
    <xf numFmtId="0" fontId="28" fillId="50" borderId="0" applyNumberFormat="0" applyBorder="0" applyAlignment="0" applyProtection="0"/>
    <xf numFmtId="0" fontId="41" fillId="0" borderId="0"/>
    <xf numFmtId="0" fontId="32" fillId="61" borderId="15" applyNumberFormat="0" applyAlignment="0" applyProtection="0"/>
    <xf numFmtId="0" fontId="28" fillId="51" borderId="0" applyNumberFormat="0" applyBorder="0" applyAlignment="0" applyProtection="0"/>
    <xf numFmtId="0" fontId="2" fillId="0" borderId="0"/>
    <xf numFmtId="0" fontId="44" fillId="0" borderId="22" applyNumberFormat="0" applyFill="0" applyAlignment="0" applyProtection="0"/>
    <xf numFmtId="0" fontId="29" fillId="55" borderId="0" applyNumberFormat="0" applyBorder="0" applyAlignment="0" applyProtection="0"/>
    <xf numFmtId="0" fontId="38" fillId="62" borderId="20" applyNumberFormat="0" applyAlignment="0" applyProtection="0"/>
    <xf numFmtId="0" fontId="28" fillId="52" borderId="0" applyNumberFormat="0" applyBorder="0" applyAlignment="0" applyProtection="0"/>
    <xf numFmtId="0" fontId="36" fillId="0" borderId="0" applyNumberFormat="0" applyFill="0" applyBorder="0" applyAlignment="0" applyProtection="0"/>
    <xf numFmtId="0" fontId="40" fillId="63" borderId="0" applyNumberFormat="0" applyBorder="0" applyAlignment="0" applyProtection="0"/>
    <xf numFmtId="0" fontId="45" fillId="0" borderId="0" applyNumberFormat="0" applyFill="0" applyBorder="0" applyAlignment="0" applyProtection="0"/>
    <xf numFmtId="0" fontId="37" fillId="0" borderId="19" applyNumberFormat="0" applyFill="0" applyAlignment="0" applyProtection="0"/>
    <xf numFmtId="0" fontId="28" fillId="49" borderId="0" applyNumberFormat="0" applyBorder="0" applyAlignment="0" applyProtection="0"/>
    <xf numFmtId="0" fontId="4" fillId="0" borderId="0" applyNumberFormat="0" applyFill="0" applyBorder="0" applyAlignment="0" applyProtection="0"/>
    <xf numFmtId="0" fontId="5" fillId="0" borderId="5" applyNumberFormat="0" applyFill="0" applyAlignment="0" applyProtection="0"/>
    <xf numFmtId="0" fontId="6" fillId="0" borderId="6" applyNumberFormat="0" applyFill="0" applyAlignment="0" applyProtection="0"/>
    <xf numFmtId="0" fontId="7" fillId="0" borderId="7"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9" fillId="54" borderId="0" applyNumberFormat="0" applyBorder="0" applyAlignment="0" applyProtection="0"/>
    <xf numFmtId="0" fontId="29" fillId="56" borderId="0" applyNumberFormat="0" applyBorder="0" applyAlignment="0" applyProtection="0"/>
    <xf numFmtId="0" fontId="19" fillId="18" borderId="0" applyNumberFormat="0" applyBorder="0" applyAlignment="0" applyProtection="0"/>
    <xf numFmtId="0" fontId="18" fillId="0" borderId="13" applyNumberFormat="0" applyFill="0" applyAlignment="0" applyProtection="0"/>
    <xf numFmtId="0" fontId="11" fillId="7" borderId="8" applyNumberFormat="0" applyAlignment="0" applyProtection="0"/>
    <xf numFmtId="0" fontId="4" fillId="0" borderId="0" applyNumberFormat="0" applyFill="0" applyBorder="0" applyAlignment="0" applyProtection="0"/>
    <xf numFmtId="0" fontId="28" fillId="45" borderId="0" applyNumberFormat="0" applyBorder="0" applyAlignment="0" applyProtection="0"/>
    <xf numFmtId="0" fontId="29" fillId="55" borderId="0" applyNumberFormat="0" applyBorder="0" applyAlignment="0" applyProtection="0"/>
    <xf numFmtId="0" fontId="43" fillId="0" borderId="0" applyNumberFormat="0" applyFill="0" applyBorder="0" applyAlignment="0" applyProtection="0"/>
    <xf numFmtId="0" fontId="36" fillId="0" borderId="18" applyNumberFormat="0" applyFill="0" applyAlignment="0" applyProtection="0"/>
    <xf numFmtId="0" fontId="19" fillId="14" borderId="0" applyNumberFormat="0" applyBorder="0" applyAlignment="0" applyProtection="0"/>
    <xf numFmtId="0" fontId="15" fillId="9" borderId="11" applyNumberFormat="0" applyAlignment="0" applyProtection="0"/>
    <xf numFmtId="0" fontId="7" fillId="0" borderId="0" applyNumberFormat="0" applyFill="0" applyBorder="0" applyAlignment="0" applyProtection="0"/>
    <xf numFmtId="0" fontId="29" fillId="51" borderId="0" applyNumberFormat="0" applyBorder="0" applyAlignment="0" applyProtection="0"/>
    <xf numFmtId="0" fontId="2" fillId="17" borderId="0" applyNumberFormat="0" applyBorder="0" applyAlignment="0" applyProtection="0"/>
    <xf numFmtId="0" fontId="17" fillId="0" borderId="0" applyNumberFormat="0" applyFill="0" applyBorder="0" applyAlignment="0" applyProtection="0"/>
    <xf numFmtId="0" fontId="10" fillId="6" borderId="0" applyNumberFormat="0" applyBorder="0" applyAlignment="0" applyProtection="0"/>
    <xf numFmtId="0" fontId="42" fillId="44" borderId="0" applyNumberFormat="0" applyBorder="0" applyAlignment="0" applyProtection="0"/>
    <xf numFmtId="0" fontId="35" fillId="0" borderId="17" applyNumberFormat="0" applyFill="0" applyAlignment="0" applyProtection="0"/>
    <xf numFmtId="0" fontId="29" fillId="54" borderId="0" applyNumberFormat="0" applyBorder="0" applyAlignment="0" applyProtection="0"/>
    <xf numFmtId="0" fontId="34" fillId="0" borderId="16" applyNumberFormat="0" applyFill="0" applyAlignment="0" applyProtection="0"/>
    <xf numFmtId="0" fontId="28" fillId="46" borderId="0" applyNumberFormat="0" applyBorder="0" applyAlignment="0" applyProtection="0"/>
    <xf numFmtId="0" fontId="2" fillId="12" borderId="0" applyNumberFormat="0" applyBorder="0" applyAlignment="0" applyProtection="0"/>
    <xf numFmtId="0" fontId="13" fillId="8" borderId="8" applyNumberFormat="0" applyAlignment="0" applyProtection="0"/>
    <xf numFmtId="0" fontId="6" fillId="0" borderId="6" applyNumberFormat="0" applyFill="0" applyAlignment="0" applyProtection="0"/>
    <xf numFmtId="0" fontId="29" fillId="53" borderId="0" applyNumberFormat="0" applyBorder="0" applyAlignment="0" applyProtection="0"/>
    <xf numFmtId="0" fontId="19" fillId="15" borderId="0" applyNumberFormat="0" applyBorder="0" applyAlignment="0" applyProtection="0"/>
    <xf numFmtId="0" fontId="16" fillId="0" borderId="0" applyNumberFormat="0" applyFill="0" applyBorder="0" applyAlignment="0" applyProtection="0"/>
    <xf numFmtId="0" fontId="8" fillId="4" borderId="0" applyNumberFormat="0" applyBorder="0" applyAlignment="0" applyProtection="0"/>
    <xf numFmtId="0" fontId="29" fillId="50" borderId="0" applyNumberFormat="0" applyBorder="0" applyAlignment="0" applyProtection="0"/>
    <xf numFmtId="0" fontId="2" fillId="13" borderId="0" applyNumberFormat="0" applyBorder="0" applyAlignment="0" applyProtection="0"/>
    <xf numFmtId="0" fontId="14" fillId="0" borderId="10" applyNumberFormat="0" applyFill="0" applyAlignment="0" applyProtection="0"/>
    <xf numFmtId="0" fontId="7" fillId="0" borderId="7" applyNumberFormat="0" applyFill="0" applyAlignment="0" applyProtection="0"/>
    <xf numFmtId="0" fontId="2" fillId="16" borderId="0" applyNumberFormat="0" applyBorder="0" applyAlignment="0" applyProtection="0"/>
    <xf numFmtId="0" fontId="2" fillId="10" borderId="12" applyNumberFormat="0" applyFont="0" applyAlignment="0" applyProtection="0"/>
    <xf numFmtId="0" fontId="9" fillId="5" borderId="0" applyNumberFormat="0" applyBorder="0" applyAlignment="0" applyProtection="0"/>
    <xf numFmtId="0" fontId="54" fillId="0" borderId="0"/>
    <xf numFmtId="166" fontId="54" fillId="0" borderId="0" applyFont="0" applyFill="0" applyBorder="0" applyAlignment="0" applyProtection="0"/>
    <xf numFmtId="0" fontId="61" fillId="0" borderId="0" applyNumberFormat="0" applyFill="0" applyBorder="0" applyAlignment="0" applyProtection="0"/>
    <xf numFmtId="0" fontId="62" fillId="0" borderId="5" applyNumberFormat="0" applyFill="0" applyAlignment="0" applyProtection="0"/>
    <xf numFmtId="0" fontId="63" fillId="0" borderId="6" applyNumberFormat="0" applyFill="0" applyAlignment="0" applyProtection="0"/>
    <xf numFmtId="0" fontId="64" fillId="0" borderId="7" applyNumberFormat="0" applyFill="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5" borderId="0" applyNumberFormat="0" applyBorder="0" applyAlignment="0" applyProtection="0"/>
    <xf numFmtId="0" fontId="67" fillId="6" borderId="0" applyNumberFormat="0" applyBorder="0" applyAlignment="0" applyProtection="0"/>
    <xf numFmtId="0" fontId="68" fillId="7" borderId="8" applyNumberFormat="0" applyAlignment="0" applyProtection="0"/>
    <xf numFmtId="0" fontId="69" fillId="8" borderId="9" applyNumberFormat="0" applyAlignment="0" applyProtection="0"/>
    <xf numFmtId="0" fontId="70" fillId="8" borderId="8" applyNumberFormat="0" applyAlignment="0" applyProtection="0"/>
    <xf numFmtId="0" fontId="71" fillId="0" borderId="10" applyNumberFormat="0" applyFill="0" applyAlignment="0" applyProtection="0"/>
    <xf numFmtId="0" fontId="72" fillId="9" borderId="11" applyNumberFormat="0" applyAlignment="0" applyProtection="0"/>
    <xf numFmtId="0" fontId="73" fillId="0" borderId="0" applyNumberFormat="0" applyFill="0" applyBorder="0" applyAlignment="0" applyProtection="0"/>
    <xf numFmtId="0" fontId="1" fillId="10" borderId="12" applyNumberFormat="0" applyFont="0" applyAlignment="0" applyProtection="0"/>
    <xf numFmtId="0" fontId="74" fillId="0" borderId="0" applyNumberFormat="0" applyFill="0" applyBorder="0" applyAlignment="0" applyProtection="0"/>
    <xf numFmtId="0" fontId="75" fillId="0" borderId="13" applyNumberFormat="0" applyFill="0" applyAlignment="0" applyProtection="0"/>
    <xf numFmtId="0" fontId="7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76" fillId="14" borderId="0" applyNumberFormat="0" applyBorder="0" applyAlignment="0" applyProtection="0"/>
    <xf numFmtId="0" fontId="7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6" fillId="18" borderId="0" applyNumberFormat="0" applyBorder="0" applyAlignment="0" applyProtection="0"/>
    <xf numFmtId="0" fontId="7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6" fillId="22" borderId="0" applyNumberFormat="0" applyBorder="0" applyAlignment="0" applyProtection="0"/>
    <xf numFmtId="0" fontId="7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6" fillId="26" borderId="0" applyNumberFormat="0" applyBorder="0" applyAlignment="0" applyProtection="0"/>
    <xf numFmtId="0" fontId="7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6" fillId="34" borderId="0" applyNumberFormat="0" applyBorder="0" applyAlignment="0" applyProtection="0"/>
    <xf numFmtId="0" fontId="26"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0" borderId="0"/>
    <xf numFmtId="0" fontId="41" fillId="0" borderId="0"/>
    <xf numFmtId="0" fontId="41" fillId="0" borderId="0"/>
    <xf numFmtId="0" fontId="4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6" fontId="54" fillId="0" borderId="0" applyFont="0" applyFill="0" applyBorder="0" applyAlignment="0" applyProtection="0"/>
    <xf numFmtId="0" fontId="1" fillId="0" borderId="0"/>
    <xf numFmtId="0" fontId="1" fillId="0" borderId="0"/>
    <xf numFmtId="0" fontId="41" fillId="0" borderId="0"/>
    <xf numFmtId="0" fontId="41" fillId="0" borderId="0"/>
    <xf numFmtId="0" fontId="41" fillId="0" borderId="0"/>
    <xf numFmtId="0" fontId="1" fillId="0" borderId="0"/>
    <xf numFmtId="0" fontId="1" fillId="0" borderId="0"/>
    <xf numFmtId="0" fontId="28" fillId="0" borderId="0"/>
    <xf numFmtId="165" fontId="2" fillId="0" borderId="0" applyFont="0" applyFill="0" applyBorder="0" applyAlignment="0" applyProtection="0"/>
    <xf numFmtId="0" fontId="1" fillId="10" borderId="12"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54" fillId="0" borderId="0"/>
    <xf numFmtId="0" fontId="54" fillId="0" borderId="0"/>
    <xf numFmtId="0" fontId="54" fillId="0" borderId="0"/>
    <xf numFmtId="0" fontId="61" fillId="0" borderId="0" applyNumberFormat="0" applyFill="0" applyBorder="0" applyAlignment="0" applyProtection="0"/>
    <xf numFmtId="0" fontId="62" fillId="0" borderId="5" applyNumberFormat="0" applyFill="0" applyAlignment="0" applyProtection="0"/>
    <xf numFmtId="0" fontId="63" fillId="0" borderId="6" applyNumberFormat="0" applyFill="0" applyAlignment="0" applyProtection="0"/>
    <xf numFmtId="0" fontId="64" fillId="0" borderId="7" applyNumberFormat="0" applyFill="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5" borderId="0" applyNumberFormat="0" applyBorder="0" applyAlignment="0" applyProtection="0"/>
    <xf numFmtId="0" fontId="67" fillId="6" borderId="0" applyNumberFormat="0" applyBorder="0" applyAlignment="0" applyProtection="0"/>
    <xf numFmtId="0" fontId="68" fillId="7" borderId="8" applyNumberFormat="0" applyAlignment="0" applyProtection="0"/>
    <xf numFmtId="0" fontId="69" fillId="8" borderId="9" applyNumberFormat="0" applyAlignment="0" applyProtection="0"/>
    <xf numFmtId="0" fontId="70" fillId="8" borderId="8" applyNumberFormat="0" applyAlignment="0" applyProtection="0"/>
    <xf numFmtId="0" fontId="71" fillId="0" borderId="10" applyNumberFormat="0" applyFill="0" applyAlignment="0" applyProtection="0"/>
    <xf numFmtId="0" fontId="72" fillId="9" borderId="11" applyNumberFormat="0" applyAlignment="0" applyProtection="0"/>
    <xf numFmtId="0" fontId="73" fillId="0" borderId="0" applyNumberFormat="0" applyFill="0" applyBorder="0" applyAlignment="0" applyProtection="0"/>
    <xf numFmtId="0" fontId="1" fillId="10" borderId="12" applyNumberFormat="0" applyFont="0" applyAlignment="0" applyProtection="0"/>
    <xf numFmtId="0" fontId="74" fillId="0" borderId="0" applyNumberFormat="0" applyFill="0" applyBorder="0" applyAlignment="0" applyProtection="0"/>
    <xf numFmtId="0" fontId="75" fillId="0" borderId="13" applyNumberFormat="0" applyFill="0" applyAlignment="0" applyProtection="0"/>
    <xf numFmtId="0" fontId="7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76" fillId="14" borderId="0" applyNumberFormat="0" applyBorder="0" applyAlignment="0" applyProtection="0"/>
    <xf numFmtId="0" fontId="7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6" fillId="18" borderId="0" applyNumberFormat="0" applyBorder="0" applyAlignment="0" applyProtection="0"/>
    <xf numFmtId="0" fontId="7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6" fillId="22" borderId="0" applyNumberFormat="0" applyBorder="0" applyAlignment="0" applyProtection="0"/>
    <xf numFmtId="0" fontId="7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6" fillId="26" borderId="0" applyNumberFormat="0" applyBorder="0" applyAlignment="0" applyProtection="0"/>
    <xf numFmtId="0" fontId="7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6" fillId="34" borderId="0" applyNumberFormat="0" applyBorder="0" applyAlignment="0" applyProtection="0"/>
    <xf numFmtId="165" fontId="2" fillId="0" borderId="0" applyFont="0" applyFill="0" applyBorder="0" applyAlignment="0" applyProtection="0"/>
    <xf numFmtId="0" fontId="1" fillId="0" borderId="0"/>
    <xf numFmtId="0" fontId="41" fillId="0" borderId="0"/>
    <xf numFmtId="0" fontId="41" fillId="0" borderId="0"/>
    <xf numFmtId="0" fontId="41" fillId="0" borderId="0"/>
    <xf numFmtId="0" fontId="1" fillId="0" borderId="0"/>
    <xf numFmtId="0" fontId="41" fillId="0" borderId="0"/>
    <xf numFmtId="0" fontId="41" fillId="0" borderId="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0" fontId="2" fillId="0" borderId="0"/>
    <xf numFmtId="0" fontId="1" fillId="0" borderId="0"/>
    <xf numFmtId="0" fontId="26" fillId="64" borderId="21" applyNumberFormat="0" applyFont="0" applyAlignment="0" applyProtection="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0" fontId="28" fillId="64" borderId="21" applyNumberFormat="0" applyFont="0" applyAlignment="0" applyProtection="0"/>
    <xf numFmtId="0" fontId="41" fillId="0" borderId="0"/>
    <xf numFmtId="0" fontId="41" fillId="0" borderId="0"/>
    <xf numFmtId="0" fontId="26" fillId="64" borderId="21" applyNumberFormat="0" applyFont="0" applyAlignment="0" applyProtection="0"/>
    <xf numFmtId="0" fontId="41" fillId="0" borderId="0"/>
    <xf numFmtId="0" fontId="41" fillId="0" borderId="0"/>
    <xf numFmtId="0" fontId="41" fillId="0" borderId="0"/>
    <xf numFmtId="0" fontId="41" fillId="0" borderId="0"/>
    <xf numFmtId="165" fontId="41" fillId="0" borderId="0" applyFont="0" applyFill="0" applyBorder="0" applyAlignment="0" applyProtection="0"/>
    <xf numFmtId="0" fontId="1" fillId="0" borderId="0"/>
    <xf numFmtId="0" fontId="41" fillId="0" borderId="0"/>
    <xf numFmtId="0" fontId="41" fillId="0" borderId="0"/>
    <xf numFmtId="0" fontId="41" fillId="0" borderId="0"/>
    <xf numFmtId="0" fontId="41" fillId="0" borderId="0"/>
    <xf numFmtId="0" fontId="2" fillId="10" borderId="12" applyNumberFormat="0" applyFont="0" applyAlignment="0" applyProtection="0"/>
    <xf numFmtId="0" fontId="41" fillId="0" borderId="0"/>
    <xf numFmtId="0" fontId="1" fillId="0" borderId="0"/>
    <xf numFmtId="166" fontId="1" fillId="0" borderId="0" applyFont="0" applyFill="0" applyBorder="0" applyAlignment="0" applyProtection="0"/>
    <xf numFmtId="0" fontId="2" fillId="0" borderId="0"/>
    <xf numFmtId="165" fontId="28" fillId="0" borderId="0" applyFont="0" applyFill="0" applyBorder="0" applyAlignment="0" applyProtection="0"/>
    <xf numFmtId="0" fontId="26" fillId="64" borderId="21" applyNumberFormat="0" applyFont="0" applyAlignment="0" applyProtection="0"/>
    <xf numFmtId="0" fontId="1" fillId="0" borderId="0"/>
    <xf numFmtId="0" fontId="28" fillId="64" borderId="21" applyNumberFormat="0" applyFont="0" applyAlignment="0" applyProtection="0"/>
    <xf numFmtId="166" fontId="1" fillId="0" borderId="0" applyFont="0" applyFill="0" applyBorder="0" applyAlignment="0" applyProtection="0"/>
    <xf numFmtId="0" fontId="41" fillId="0" borderId="0"/>
    <xf numFmtId="166" fontId="54" fillId="0" borderId="0" applyFont="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54" fillId="0" borderId="0" applyFont="0" applyFill="0" applyBorder="0" applyAlignment="0" applyProtection="0"/>
    <xf numFmtId="0" fontId="28" fillId="0" borderId="0"/>
    <xf numFmtId="165" fontId="2" fillId="0" borderId="0" applyFont="0" applyFill="0" applyBorder="0" applyAlignment="0" applyProtection="0"/>
    <xf numFmtId="0" fontId="41" fillId="0" borderId="0"/>
    <xf numFmtId="0" fontId="1" fillId="0" borderId="0"/>
    <xf numFmtId="166" fontId="1" fillId="0" borderId="0" applyFont="0" applyFill="0" applyBorder="0" applyAlignment="0" applyProtection="0"/>
    <xf numFmtId="0" fontId="41" fillId="0" borderId="0"/>
    <xf numFmtId="0" fontId="41" fillId="0" borderId="0"/>
    <xf numFmtId="166" fontId="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9" fontId="2" fillId="0" borderId="0" applyFont="0" applyFill="0" applyBorder="0" applyAlignment="0" applyProtection="0"/>
    <xf numFmtId="0" fontId="2" fillId="0" borderId="0"/>
    <xf numFmtId="0" fontId="2" fillId="0" borderId="0"/>
  </cellStyleXfs>
  <cellXfs count="265">
    <xf numFmtId="0" fontId="0" fillId="0" borderId="0" xfId="0"/>
    <xf numFmtId="0" fontId="23" fillId="0" borderId="0" xfId="0" applyFont="1" applyAlignment="1">
      <alignment horizontal="justify" vertical="center"/>
    </xf>
    <xf numFmtId="0" fontId="24" fillId="0" borderId="0" xfId="0" applyFont="1" applyAlignment="1">
      <alignment horizontal="left" vertical="center" indent="2"/>
    </xf>
    <xf numFmtId="0" fontId="24" fillId="0" borderId="0" xfId="0" applyFont="1" applyAlignment="1">
      <alignment horizontal="justify" vertical="center"/>
    </xf>
    <xf numFmtId="49" fontId="22" fillId="0" borderId="1" xfId="0" applyNumberFormat="1" applyFont="1" applyFill="1" applyBorder="1" applyAlignment="1">
      <alignment horizontal="center" vertical="center" wrapText="1"/>
    </xf>
    <xf numFmtId="0" fontId="0" fillId="0" borderId="0" xfId="0" applyAlignment="1">
      <alignment horizontal="center"/>
    </xf>
    <xf numFmtId="0" fontId="0" fillId="0" borderId="0" xfId="0"/>
    <xf numFmtId="2" fontId="0" fillId="0" borderId="0" xfId="0" applyNumberFormat="1"/>
    <xf numFmtId="0" fontId="0" fillId="0" borderId="0" xfId="0" applyFill="1"/>
    <xf numFmtId="0" fontId="0" fillId="0" borderId="0" xfId="0" applyBorder="1"/>
    <xf numFmtId="0" fontId="21" fillId="35" borderId="1" xfId="0" applyNumberFormat="1" applyFont="1" applyFill="1" applyBorder="1" applyAlignment="1">
      <alignment horizontal="center" vertical="center" wrapText="1"/>
    </xf>
    <xf numFmtId="4" fontId="21" fillId="35" borderId="1" xfId="0" applyNumberFormat="1" applyFont="1" applyFill="1" applyBorder="1" applyAlignment="1">
      <alignment horizontal="center" vertical="center" wrapText="1"/>
    </xf>
    <xf numFmtId="1" fontId="21" fillId="35" borderId="1" xfId="0" applyNumberFormat="1" applyFont="1" applyFill="1" applyBorder="1" applyAlignment="1">
      <alignment horizontal="center" vertical="center" wrapText="1"/>
    </xf>
    <xf numFmtId="14" fontId="21" fillId="35" borderId="1" xfId="0" applyNumberFormat="1" applyFont="1" applyFill="1" applyBorder="1" applyAlignment="1">
      <alignment horizontal="center" vertical="center" wrapText="1"/>
    </xf>
    <xf numFmtId="0" fontId="21" fillId="3"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2" fontId="21" fillId="35" borderId="1" xfId="0" applyNumberFormat="1" applyFont="1" applyFill="1" applyBorder="1" applyAlignment="1">
      <alignment horizontal="center" vertical="center" wrapText="1"/>
    </xf>
    <xf numFmtId="2" fontId="22" fillId="67" borderId="1" xfId="0" applyNumberFormat="1" applyFont="1" applyFill="1" applyBorder="1" applyAlignment="1">
      <alignment horizontal="center" vertical="center" wrapText="1"/>
    </xf>
    <xf numFmtId="49" fontId="22" fillId="67" borderId="1" xfId="0" applyNumberFormat="1" applyFont="1" applyFill="1" applyBorder="1" applyAlignment="1">
      <alignment horizontal="center" vertical="center" wrapText="1"/>
    </xf>
    <xf numFmtId="165" fontId="77" fillId="0" borderId="1" xfId="0" applyNumberFormat="1" applyFont="1" applyFill="1" applyBorder="1" applyAlignment="1">
      <alignment horizontal="center" vertical="center"/>
    </xf>
    <xf numFmtId="0" fontId="77" fillId="0" borderId="1" xfId="0" applyFont="1" applyFill="1" applyBorder="1" applyAlignment="1">
      <alignment horizontal="center" vertical="center"/>
    </xf>
    <xf numFmtId="43" fontId="77" fillId="0" borderId="1" xfId="0" applyNumberFormat="1" applyFont="1" applyFill="1" applyBorder="1" applyAlignment="1">
      <alignment horizontal="center" vertical="center"/>
    </xf>
    <xf numFmtId="43" fontId="77" fillId="0" borderId="1" xfId="0" applyNumberFormat="1" applyFont="1" applyFill="1" applyBorder="1" applyAlignment="1">
      <alignment horizontal="center" vertical="center" wrapText="1"/>
    </xf>
    <xf numFmtId="4" fontId="21" fillId="35" borderId="24"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2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82" fillId="0" borderId="1" xfId="0" applyFont="1" applyFill="1" applyBorder="1" applyAlignment="1">
      <alignment horizontal="center" vertical="center" wrapText="1"/>
    </xf>
    <xf numFmtId="0" fontId="0" fillId="0" borderId="1" xfId="0" applyFill="1" applyBorder="1" applyAlignment="1">
      <alignment vertical="center" wrapText="1"/>
    </xf>
    <xf numFmtId="0" fontId="24" fillId="0" borderId="1" xfId="0" applyFont="1" applyFill="1" applyBorder="1" applyAlignment="1">
      <alignment horizontal="center" vertical="center"/>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0" fontId="0" fillId="0" borderId="1" xfId="4550" applyNumberFormat="1" applyFont="1" applyBorder="1" applyAlignment="1">
      <alignment horizontal="center" vertical="center" wrapText="1"/>
    </xf>
    <xf numFmtId="168" fontId="0" fillId="0" borderId="1" xfId="1" applyFont="1" applyBorder="1" applyAlignment="1">
      <alignment horizontal="center" vertical="center" wrapText="1"/>
    </xf>
    <xf numFmtId="0" fontId="82" fillId="0" borderId="0" xfId="0" applyFont="1"/>
    <xf numFmtId="14" fontId="24" fillId="0" borderId="0" xfId="0" applyNumberFormat="1" applyFont="1"/>
    <xf numFmtId="0" fontId="82" fillId="0" borderId="0" xfId="0" applyFont="1" applyAlignment="1">
      <alignment horizontal="left" vertical="center"/>
    </xf>
    <xf numFmtId="0" fontId="82" fillId="0" borderId="0" xfId="0" applyFont="1" applyBorder="1"/>
    <xf numFmtId="14" fontId="82" fillId="0" borderId="0" xfId="0" applyNumberFormat="1" applyFont="1"/>
    <xf numFmtId="49" fontId="23" fillId="2" borderId="1" xfId="0" applyNumberFormat="1" applyFont="1" applyFill="1" applyBorder="1" applyAlignment="1">
      <alignment horizontal="center" vertical="center" wrapText="1"/>
    </xf>
    <xf numFmtId="4" fontId="23" fillId="2" borderId="1" xfId="0" applyNumberFormat="1" applyFont="1" applyFill="1" applyBorder="1" applyAlignment="1">
      <alignment horizontal="center" vertical="center" wrapText="1"/>
    </xf>
    <xf numFmtId="14"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82" fillId="0" borderId="0" xfId="0" applyFont="1" applyAlignment="1">
      <alignment horizontal="center"/>
    </xf>
    <xf numFmtId="0" fontId="0" fillId="0" borderId="0" xfId="0" applyFill="1" applyBorder="1" applyAlignment="1">
      <alignment horizontal="center"/>
    </xf>
    <xf numFmtId="0" fontId="24" fillId="0" borderId="25" xfId="0" applyFont="1" applyFill="1" applyBorder="1" applyAlignment="1">
      <alignment horizontal="center" vertical="center"/>
    </xf>
    <xf numFmtId="0" fontId="24" fillId="0" borderId="1" xfId="0" applyNumberFormat="1" applyFont="1" applyFill="1" applyBorder="1" applyAlignment="1">
      <alignment horizontal="center" vertical="center" wrapText="1"/>
    </xf>
    <xf numFmtId="0" fontId="24" fillId="68" borderId="25" xfId="0" applyNumberFormat="1" applyFont="1" applyFill="1" applyBorder="1" applyAlignment="1">
      <alignment horizontal="center" vertical="center" wrapText="1"/>
    </xf>
    <xf numFmtId="0" fontId="80" fillId="68" borderId="25" xfId="0" applyFont="1" applyFill="1" applyBorder="1" applyAlignment="1">
      <alignment horizontal="center" vertical="center"/>
    </xf>
    <xf numFmtId="0" fontId="80" fillId="68" borderId="1" xfId="3138" applyFont="1" applyFill="1" applyBorder="1" applyAlignment="1">
      <alignment horizontal="center" vertical="center"/>
      <protection locked="0"/>
    </xf>
    <xf numFmtId="4" fontId="79" fillId="0" borderId="1" xfId="0" applyNumberFormat="1" applyFont="1" applyFill="1" applyBorder="1" applyAlignment="1">
      <alignment horizontal="right" vertical="center"/>
    </xf>
    <xf numFmtId="0" fontId="85" fillId="0" borderId="29" xfId="0" applyNumberFormat="1" applyFont="1" applyFill="1" applyBorder="1" applyAlignment="1" applyProtection="1">
      <alignment horizontal="center" vertical="center" wrapText="1"/>
    </xf>
    <xf numFmtId="0" fontId="79" fillId="0" borderId="1" xfId="0" applyFont="1" applyFill="1" applyBorder="1" applyAlignment="1">
      <alignment vertical="center" wrapText="1"/>
    </xf>
    <xf numFmtId="0" fontId="24" fillId="0" borderId="3" xfId="0" applyNumberFormat="1" applyFont="1" applyFill="1" applyBorder="1" applyAlignment="1">
      <alignment horizontal="center" vertical="center" wrapText="1"/>
    </xf>
    <xf numFmtId="14" fontId="85" fillId="0" borderId="29" xfId="0" applyNumberFormat="1" applyFont="1" applyFill="1" applyBorder="1" applyAlignment="1" applyProtection="1">
      <alignment horizontal="center" vertical="center" wrapText="1"/>
    </xf>
    <xf numFmtId="14" fontId="24" fillId="0" borderId="1" xfId="0" applyNumberFormat="1" applyFont="1" applyFill="1" applyBorder="1" applyAlignment="1">
      <alignment horizontal="center" vertical="center"/>
    </xf>
    <xf numFmtId="1"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86" fillId="0" borderId="1" xfId="0" applyFont="1" applyFill="1" applyBorder="1" applyAlignment="1">
      <alignment horizontal="left" vertical="center" wrapText="1"/>
    </xf>
    <xf numFmtId="0" fontId="81" fillId="0" borderId="1" xfId="0" applyFont="1" applyBorder="1" applyAlignment="1">
      <alignment horizontal="center" vertical="center"/>
    </xf>
    <xf numFmtId="14" fontId="81" fillId="0" borderId="1" xfId="0" applyNumberFormat="1" applyFont="1" applyBorder="1" applyAlignment="1">
      <alignment horizontal="center" vertical="center" wrapText="1"/>
    </xf>
    <xf numFmtId="2" fontId="82" fillId="0" borderId="1" xfId="0" applyNumberFormat="1" applyFont="1" applyBorder="1" applyAlignment="1">
      <alignment horizontal="center" vertical="center"/>
    </xf>
    <xf numFmtId="0" fontId="0" fillId="0" borderId="0" xfId="0" applyFill="1" applyBorder="1"/>
    <xf numFmtId="0" fontId="85" fillId="69" borderId="29" xfId="0" applyNumberFormat="1" applyFont="1" applyFill="1" applyBorder="1" applyAlignment="1" applyProtection="1">
      <alignment horizontal="center" vertical="center" wrapText="1"/>
    </xf>
    <xf numFmtId="0" fontId="85" fillId="69" borderId="29" xfId="0" applyNumberFormat="1" applyFont="1" applyFill="1" applyBorder="1" applyAlignment="1" applyProtection="1">
      <alignment horizontal="center" vertical="top" wrapText="1"/>
    </xf>
    <xf numFmtId="0" fontId="82" fillId="68" borderId="1" xfId="0" applyFont="1" applyFill="1" applyBorder="1" applyAlignment="1">
      <alignment horizontal="center" vertical="center" wrapText="1"/>
    </xf>
    <xf numFmtId="0" fontId="24" fillId="68" borderId="1" xfId="0" applyFont="1" applyFill="1" applyBorder="1" applyAlignment="1">
      <alignment horizontal="center" vertical="center" wrapText="1"/>
    </xf>
    <xf numFmtId="4" fontId="87" fillId="0" borderId="1" xfId="0" applyNumberFormat="1" applyFont="1" applyFill="1" applyBorder="1" applyAlignment="1">
      <alignment horizontal="right" vertical="center"/>
    </xf>
    <xf numFmtId="4" fontId="82" fillId="0" borderId="1" xfId="0" applyNumberFormat="1" applyFont="1" applyBorder="1" applyAlignment="1">
      <alignment horizontal="center" vertical="center"/>
    </xf>
    <xf numFmtId="0" fontId="89" fillId="0" borderId="0" xfId="0" applyFont="1"/>
    <xf numFmtId="14" fontId="89" fillId="0" borderId="0" xfId="0" applyNumberFormat="1" applyFont="1"/>
    <xf numFmtId="0" fontId="89" fillId="0" borderId="0" xfId="0" applyFont="1" applyAlignment="1">
      <alignment horizontal="left" vertical="center"/>
    </xf>
    <xf numFmtId="0" fontId="88" fillId="0" borderId="0" xfId="0" applyFont="1" applyAlignment="1"/>
    <xf numFmtId="0" fontId="88" fillId="0" borderId="0" xfId="0" applyFont="1" applyBorder="1" applyAlignment="1"/>
    <xf numFmtId="0" fontId="88" fillId="0" borderId="0" xfId="0" applyFont="1" applyAlignment="1">
      <alignment horizontal="center"/>
    </xf>
    <xf numFmtId="0" fontId="0" fillId="0" borderId="0" xfId="0" applyFill="1" applyBorder="1" applyAlignment="1">
      <alignment wrapText="1"/>
    </xf>
    <xf numFmtId="0" fontId="91" fillId="0" borderId="0" xfId="0" applyFont="1" applyFill="1" applyBorder="1" applyAlignment="1"/>
    <xf numFmtId="0" fontId="92" fillId="0" borderId="0" xfId="0" applyFont="1" applyFill="1" applyBorder="1"/>
    <xf numFmtId="167" fontId="92" fillId="0" borderId="0" xfId="0" applyNumberFormat="1" applyFont="1" applyFill="1" applyBorder="1"/>
    <xf numFmtId="171" fontId="92" fillId="0" borderId="0" xfId="0" applyNumberFormat="1" applyFont="1" applyFill="1" applyBorder="1" applyAlignment="1">
      <alignment horizontal="right"/>
    </xf>
    <xf numFmtId="171" fontId="92" fillId="0" borderId="0" xfId="0" applyNumberFormat="1" applyFont="1" applyFill="1" applyBorder="1"/>
    <xf numFmtId="0" fontId="92" fillId="0" borderId="0" xfId="0" applyFont="1" applyFill="1" applyBorder="1" applyAlignment="1"/>
    <xf numFmtId="171" fontId="94" fillId="71" borderId="39" xfId="0" applyNumberFormat="1" applyFont="1" applyFill="1" applyBorder="1" applyAlignment="1">
      <alignment horizontal="center" vertical="center" wrapText="1"/>
    </xf>
    <xf numFmtId="171" fontId="94" fillId="71" borderId="40" xfId="0" applyNumberFormat="1" applyFont="1" applyFill="1" applyBorder="1" applyAlignment="1">
      <alignment horizontal="center" vertical="center" wrapText="1"/>
    </xf>
    <xf numFmtId="171" fontId="94" fillId="71" borderId="41" xfId="0" applyNumberFormat="1" applyFont="1" applyFill="1" applyBorder="1" applyAlignment="1">
      <alignment horizontal="center" vertical="center" wrapText="1"/>
    </xf>
    <xf numFmtId="0" fontId="94" fillId="0" borderId="0" xfId="0" applyFont="1" applyFill="1" applyBorder="1" applyAlignment="1">
      <alignment horizontal="center" vertical="center" wrapText="1"/>
    </xf>
    <xf numFmtId="172" fontId="92" fillId="0" borderId="44" xfId="0" applyNumberFormat="1" applyFont="1" applyFill="1" applyBorder="1" applyAlignment="1">
      <alignment horizontal="left"/>
    </xf>
    <xf numFmtId="167" fontId="92" fillId="0" borderId="45" xfId="0" applyNumberFormat="1" applyFont="1" applyFill="1" applyBorder="1"/>
    <xf numFmtId="172" fontId="92" fillId="0" borderId="46" xfId="0" applyNumberFormat="1" applyFont="1" applyFill="1" applyBorder="1" applyAlignment="1">
      <alignment horizontal="right"/>
    </xf>
    <xf numFmtId="172" fontId="92" fillId="0" borderId="45" xfId="0" applyNumberFormat="1" applyFont="1" applyFill="1" applyBorder="1"/>
    <xf numFmtId="172" fontId="92" fillId="0" borderId="46" xfId="0" applyNumberFormat="1" applyFont="1" applyFill="1" applyBorder="1"/>
    <xf numFmtId="172" fontId="92" fillId="0" borderId="47" xfId="0" applyNumberFormat="1" applyFont="1" applyFill="1" applyBorder="1"/>
    <xf numFmtId="172" fontId="92" fillId="0" borderId="48" xfId="0" applyNumberFormat="1" applyFont="1" applyFill="1" applyBorder="1"/>
    <xf numFmtId="0" fontId="93" fillId="0" borderId="0" xfId="0" applyFont="1" applyFill="1" applyBorder="1" applyAlignment="1">
      <alignment horizontal="center" vertical="center" wrapText="1"/>
    </xf>
    <xf numFmtId="172" fontId="92" fillId="0" borderId="49" xfId="0" applyNumberFormat="1" applyFont="1" applyFill="1" applyBorder="1" applyAlignment="1">
      <alignment horizontal="left"/>
    </xf>
    <xf numFmtId="172" fontId="92" fillId="0" borderId="50" xfId="0" applyNumberFormat="1" applyFont="1" applyFill="1" applyBorder="1" applyAlignment="1">
      <alignment horizontal="left"/>
    </xf>
    <xf numFmtId="172" fontId="92" fillId="0" borderId="51" xfId="0" applyNumberFormat="1" applyFont="1" applyFill="1" applyBorder="1"/>
    <xf numFmtId="172" fontId="93" fillId="0" borderId="32" xfId="0" applyNumberFormat="1" applyFont="1" applyFill="1" applyBorder="1" applyAlignment="1">
      <alignment horizontal="left"/>
    </xf>
    <xf numFmtId="167" fontId="93" fillId="0" borderId="24" xfId="0" applyNumberFormat="1" applyFont="1" applyFill="1" applyBorder="1"/>
    <xf numFmtId="172" fontId="93" fillId="0" borderId="24" xfId="0" applyNumberFormat="1" applyFont="1" applyFill="1" applyBorder="1"/>
    <xf numFmtId="172" fontId="93" fillId="0" borderId="52" xfId="0" applyNumberFormat="1" applyFont="1" applyFill="1" applyBorder="1"/>
    <xf numFmtId="172" fontId="93" fillId="0" borderId="33" xfId="0" applyNumberFormat="1" applyFont="1" applyFill="1" applyBorder="1"/>
    <xf numFmtId="172" fontId="93" fillId="0" borderId="53" xfId="0" applyNumberFormat="1" applyFont="1" applyFill="1" applyBorder="1"/>
    <xf numFmtId="172" fontId="93" fillId="0" borderId="51" xfId="0" applyNumberFormat="1" applyFont="1" applyFill="1" applyBorder="1"/>
    <xf numFmtId="172" fontId="93" fillId="0" borderId="34" xfId="0" applyNumberFormat="1" applyFont="1" applyFill="1" applyBorder="1"/>
    <xf numFmtId="172" fontId="92" fillId="0" borderId="32" xfId="0" applyNumberFormat="1" applyFont="1" applyFill="1" applyBorder="1" applyAlignment="1">
      <alignment horizontal="left"/>
    </xf>
    <xf numFmtId="167" fontId="92" fillId="0" borderId="33" xfId="0" applyNumberFormat="1" applyFont="1" applyFill="1" applyBorder="1"/>
    <xf numFmtId="172" fontId="96" fillId="0" borderId="33" xfId="0" applyNumberFormat="1" applyFont="1" applyFill="1" applyBorder="1" applyAlignment="1">
      <alignment horizontal="right"/>
    </xf>
    <xf numFmtId="172" fontId="96" fillId="0" borderId="33" xfId="0" applyNumberFormat="1" applyFont="1" applyFill="1" applyBorder="1"/>
    <xf numFmtId="172" fontId="92" fillId="0" borderId="33" xfId="0" applyNumberFormat="1" applyFont="1" applyFill="1" applyBorder="1"/>
    <xf numFmtId="172" fontId="92" fillId="0" borderId="34" xfId="0" applyNumberFormat="1" applyFont="1" applyFill="1" applyBorder="1"/>
    <xf numFmtId="0" fontId="93" fillId="0" borderId="0" xfId="0" applyFont="1" applyFill="1" applyBorder="1"/>
    <xf numFmtId="0" fontId="98" fillId="0" borderId="34" xfId="0" applyFont="1" applyFill="1" applyBorder="1"/>
    <xf numFmtId="0" fontId="98" fillId="0" borderId="0" xfId="0" applyFont="1" applyFill="1" applyBorder="1"/>
    <xf numFmtId="0" fontId="93" fillId="0" borderId="33" xfId="0" applyFont="1" applyFill="1" applyBorder="1"/>
    <xf numFmtId="0" fontId="93" fillId="0" borderId="54" xfId="0" applyFont="1" applyFill="1" applyBorder="1"/>
    <xf numFmtId="172" fontId="93" fillId="72" borderId="32" xfId="0" applyNumberFormat="1" applyFont="1" applyFill="1" applyBorder="1" applyAlignment="1">
      <alignment horizontal="left"/>
    </xf>
    <xf numFmtId="167" fontId="93" fillId="72" borderId="24" xfId="0" applyNumberFormat="1" applyFont="1" applyFill="1" applyBorder="1"/>
    <xf numFmtId="172" fontId="93" fillId="72" borderId="55" xfId="0" applyNumberFormat="1" applyFont="1" applyFill="1" applyBorder="1" applyAlignment="1">
      <alignment horizontal="right"/>
    </xf>
    <xf numFmtId="172" fontId="93" fillId="72" borderId="51" xfId="0" applyNumberFormat="1" applyFont="1" applyFill="1" applyBorder="1"/>
    <xf numFmtId="172" fontId="93" fillId="72" borderId="53" xfId="0" applyNumberFormat="1" applyFont="1" applyFill="1" applyBorder="1"/>
    <xf numFmtId="172" fontId="93" fillId="72" borderId="24" xfId="0" applyNumberFormat="1" applyFont="1" applyFill="1" applyBorder="1"/>
    <xf numFmtId="172" fontId="93" fillId="72" borderId="55" xfId="0" applyNumberFormat="1" applyFont="1" applyFill="1" applyBorder="1"/>
    <xf numFmtId="172" fontId="93" fillId="72" borderId="56" xfId="0" applyNumberFormat="1" applyFont="1" applyFill="1" applyBorder="1"/>
    <xf numFmtId="172" fontId="92" fillId="0" borderId="57" xfId="0" applyNumberFormat="1" applyFont="1" applyFill="1" applyBorder="1" applyAlignment="1">
      <alignment horizontal="left"/>
    </xf>
    <xf numFmtId="167" fontId="92" fillId="0" borderId="58" xfId="0" applyNumberFormat="1" applyFont="1" applyFill="1" applyBorder="1"/>
    <xf numFmtId="172" fontId="96" fillId="0" borderId="58" xfId="0" applyNumberFormat="1" applyFont="1" applyFill="1" applyBorder="1" applyAlignment="1">
      <alignment horizontal="right"/>
    </xf>
    <xf numFmtId="172" fontId="96" fillId="0" borderId="58" xfId="0" applyNumberFormat="1" applyFont="1" applyFill="1" applyBorder="1"/>
    <xf numFmtId="172" fontId="92" fillId="0" borderId="58" xfId="0" applyNumberFormat="1" applyFont="1" applyFill="1" applyBorder="1"/>
    <xf numFmtId="0" fontId="93" fillId="0" borderId="58" xfId="0" applyFont="1" applyFill="1" applyBorder="1"/>
    <xf numFmtId="0" fontId="93" fillId="0" borderId="59" xfId="0" applyFont="1" applyFill="1" applyBorder="1"/>
    <xf numFmtId="172" fontId="92" fillId="0" borderId="60" xfId="0" applyNumberFormat="1" applyFont="1" applyFill="1" applyBorder="1" applyAlignment="1">
      <alignment horizontal="left"/>
    </xf>
    <xf numFmtId="172" fontId="96" fillId="0" borderId="0" xfId="0" applyNumberFormat="1" applyFont="1" applyFill="1" applyBorder="1" applyAlignment="1">
      <alignment horizontal="right"/>
    </xf>
    <xf numFmtId="172" fontId="96" fillId="0" borderId="0" xfId="0" applyNumberFormat="1" applyFont="1" applyFill="1" applyBorder="1"/>
    <xf numFmtId="172" fontId="92" fillId="0" borderId="0" xfId="0" applyNumberFormat="1" applyFont="1" applyFill="1" applyBorder="1"/>
    <xf numFmtId="0" fontId="93" fillId="0" borderId="61" xfId="0" applyFont="1" applyFill="1" applyBorder="1"/>
    <xf numFmtId="0" fontId="93" fillId="0" borderId="62" xfId="0" applyFont="1" applyFill="1" applyBorder="1"/>
    <xf numFmtId="172" fontId="94" fillId="2" borderId="44" xfId="0" applyNumberFormat="1" applyFont="1" applyFill="1" applyBorder="1" applyAlignment="1">
      <alignment horizontal="left"/>
    </xf>
    <xf numFmtId="167" fontId="93" fillId="2" borderId="45" xfId="0" applyNumberFormat="1" applyFont="1" applyFill="1" applyBorder="1"/>
    <xf numFmtId="172" fontId="93" fillId="2" borderId="46" xfId="0" applyNumberFormat="1" applyFont="1" applyFill="1" applyBorder="1" applyAlignment="1">
      <alignment horizontal="right"/>
    </xf>
    <xf numFmtId="172" fontId="93" fillId="2" borderId="47" xfId="0" applyNumberFormat="1" applyFont="1" applyFill="1" applyBorder="1"/>
    <xf numFmtId="172" fontId="93" fillId="2" borderId="63" xfId="0" applyNumberFormat="1" applyFont="1" applyFill="1" applyBorder="1"/>
    <xf numFmtId="172" fontId="93" fillId="2" borderId="45" xfId="0" applyNumberFormat="1" applyFont="1" applyFill="1" applyBorder="1"/>
    <xf numFmtId="172" fontId="93" fillId="2" borderId="46" xfId="0" applyNumberFormat="1" applyFont="1" applyFill="1" applyBorder="1"/>
    <xf numFmtId="172" fontId="93" fillId="2" borderId="48" xfId="0" applyNumberFormat="1" applyFont="1" applyFill="1" applyBorder="1"/>
    <xf numFmtId="172" fontId="96" fillId="0" borderId="49" xfId="0" applyNumberFormat="1" applyFont="1" applyFill="1" applyBorder="1" applyAlignment="1">
      <alignment horizontal="left"/>
    </xf>
    <xf numFmtId="167" fontId="96" fillId="0" borderId="64" xfId="0" applyNumberFormat="1" applyFont="1" applyFill="1" applyBorder="1"/>
    <xf numFmtId="172" fontId="96" fillId="0" borderId="3" xfId="0" applyNumberFormat="1" applyFont="1" applyFill="1" applyBorder="1" applyAlignment="1">
      <alignment horizontal="right"/>
    </xf>
    <xf numFmtId="172" fontId="96" fillId="0" borderId="1" xfId="0" applyNumberFormat="1" applyFont="1" applyFill="1" applyBorder="1"/>
    <xf numFmtId="172" fontId="96" fillId="0" borderId="2" xfId="0" applyNumberFormat="1" applyFont="1" applyFill="1" applyBorder="1"/>
    <xf numFmtId="172" fontId="96" fillId="0" borderId="64" xfId="0" applyNumberFormat="1" applyFont="1" applyFill="1" applyBorder="1"/>
    <xf numFmtId="172" fontId="96" fillId="0" borderId="3" xfId="0" applyNumberFormat="1" applyFont="1" applyFill="1" applyBorder="1"/>
    <xf numFmtId="172" fontId="96" fillId="0" borderId="65" xfId="0" applyNumberFormat="1" applyFont="1" applyFill="1" applyBorder="1"/>
    <xf numFmtId="172" fontId="96" fillId="0" borderId="66" xfId="0" applyNumberFormat="1" applyFont="1" applyFill="1" applyBorder="1" applyAlignment="1">
      <alignment horizontal="left"/>
    </xf>
    <xf numFmtId="167" fontId="96" fillId="0" borderId="67" xfId="0" applyNumberFormat="1" applyFont="1" applyFill="1" applyBorder="1"/>
    <xf numFmtId="172" fontId="96" fillId="0" borderId="68" xfId="0" applyNumberFormat="1" applyFont="1" applyFill="1" applyBorder="1" applyAlignment="1">
      <alignment horizontal="right"/>
    </xf>
    <xf numFmtId="172" fontId="96" fillId="0" borderId="69" xfId="0" applyNumberFormat="1" applyFont="1" applyFill="1" applyBorder="1"/>
    <xf numFmtId="172" fontId="96" fillId="0" borderId="70" xfId="0" applyNumberFormat="1" applyFont="1" applyFill="1" applyBorder="1"/>
    <xf numFmtId="172" fontId="96" fillId="0" borderId="67" xfId="0" applyNumberFormat="1" applyFont="1" applyFill="1" applyBorder="1"/>
    <xf numFmtId="172" fontId="96" fillId="0" borderId="68" xfId="0" applyNumberFormat="1" applyFont="1" applyFill="1" applyBorder="1"/>
    <xf numFmtId="172" fontId="96" fillId="0" borderId="71" xfId="0" applyNumberFormat="1" applyFont="1" applyFill="1" applyBorder="1"/>
    <xf numFmtId="172" fontId="94" fillId="3" borderId="44" xfId="0" applyNumberFormat="1" applyFont="1" applyFill="1" applyBorder="1" applyAlignment="1">
      <alignment horizontal="left"/>
    </xf>
    <xf numFmtId="0" fontId="96" fillId="0" borderId="0" xfId="0" applyFont="1" applyFill="1" applyBorder="1"/>
    <xf numFmtId="172" fontId="96" fillId="0" borderId="50" xfId="0" applyNumberFormat="1" applyFont="1" applyFill="1" applyBorder="1" applyAlignment="1">
      <alignment horizontal="left"/>
    </xf>
    <xf numFmtId="167" fontId="96" fillId="0" borderId="72" xfId="0" applyNumberFormat="1" applyFont="1" applyFill="1" applyBorder="1"/>
    <xf numFmtId="172" fontId="96" fillId="0" borderId="25" xfId="0" applyNumberFormat="1" applyFont="1" applyFill="1" applyBorder="1" applyAlignment="1">
      <alignment horizontal="right"/>
    </xf>
    <xf numFmtId="172" fontId="96" fillId="0" borderId="26" xfId="0" applyNumberFormat="1" applyFont="1" applyFill="1" applyBorder="1"/>
    <xf numFmtId="172" fontId="96" fillId="0" borderId="73" xfId="0" applyNumberFormat="1" applyFont="1" applyFill="1" applyBorder="1"/>
    <xf numFmtId="172" fontId="96" fillId="0" borderId="72" xfId="0" applyNumberFormat="1" applyFont="1" applyFill="1" applyBorder="1"/>
    <xf numFmtId="172" fontId="96" fillId="0" borderId="25" xfId="0" applyNumberFormat="1" applyFont="1" applyFill="1" applyBorder="1"/>
    <xf numFmtId="172" fontId="96" fillId="0" borderId="74" xfId="0" applyNumberFormat="1" applyFont="1" applyFill="1" applyBorder="1"/>
    <xf numFmtId="172" fontId="93" fillId="2" borderId="75" xfId="0" applyNumberFormat="1" applyFont="1" applyFill="1" applyBorder="1"/>
    <xf numFmtId="172" fontId="93" fillId="72" borderId="34" xfId="0" applyNumberFormat="1" applyFont="1" applyFill="1" applyBorder="1"/>
    <xf numFmtId="0" fontId="93" fillId="0" borderId="34" xfId="0" applyFont="1" applyFill="1" applyBorder="1"/>
    <xf numFmtId="172" fontId="92" fillId="0" borderId="59" xfId="0" applyNumberFormat="1" applyFont="1" applyFill="1" applyBorder="1"/>
    <xf numFmtId="172" fontId="96" fillId="0" borderId="76" xfId="0" applyNumberFormat="1" applyFont="1" applyFill="1" applyBorder="1"/>
    <xf numFmtId="172" fontId="92" fillId="0" borderId="61" xfId="0" applyNumberFormat="1" applyFont="1" applyFill="1" applyBorder="1"/>
    <xf numFmtId="172" fontId="93" fillId="73" borderId="32" xfId="0" applyNumberFormat="1" applyFont="1" applyFill="1" applyBorder="1" applyAlignment="1">
      <alignment horizontal="left"/>
    </xf>
    <xf numFmtId="167" fontId="93" fillId="73" borderId="24" xfId="0" applyNumberFormat="1" applyFont="1" applyFill="1" applyBorder="1"/>
    <xf numFmtId="172" fontId="93" fillId="73" borderId="55" xfId="0" applyNumberFormat="1" applyFont="1" applyFill="1" applyBorder="1" applyAlignment="1">
      <alignment horizontal="right"/>
    </xf>
    <xf numFmtId="172" fontId="93" fillId="73" borderId="51" xfId="0" applyNumberFormat="1" applyFont="1" applyFill="1" applyBorder="1"/>
    <xf numFmtId="172" fontId="93" fillId="73" borderId="53" xfId="0" applyNumberFormat="1" applyFont="1" applyFill="1" applyBorder="1"/>
    <xf numFmtId="172" fontId="93" fillId="73" borderId="24" xfId="0" applyNumberFormat="1" applyFont="1" applyFill="1" applyBorder="1"/>
    <xf numFmtId="172" fontId="93" fillId="73" borderId="55" xfId="0" applyNumberFormat="1" applyFont="1" applyFill="1" applyBorder="1"/>
    <xf numFmtId="172" fontId="93" fillId="73" borderId="56" xfId="0" applyNumberFormat="1" applyFont="1" applyFill="1" applyBorder="1"/>
    <xf numFmtId="0" fontId="92" fillId="0" borderId="60" xfId="0" applyFont="1" applyFill="1" applyBorder="1"/>
    <xf numFmtId="171" fontId="92" fillId="0" borderId="58" xfId="0" applyNumberFormat="1" applyFont="1" applyFill="1" applyBorder="1"/>
    <xf numFmtId="0" fontId="99" fillId="71" borderId="32" xfId="0" applyFont="1" applyFill="1" applyBorder="1" applyAlignment="1"/>
    <xf numFmtId="167" fontId="99" fillId="71" borderId="33" xfId="0" applyNumberFormat="1" applyFont="1" applyFill="1" applyBorder="1" applyAlignment="1"/>
    <xf numFmtId="0" fontId="99" fillId="71" borderId="33" xfId="0" applyFont="1" applyFill="1" applyBorder="1" applyAlignment="1"/>
    <xf numFmtId="0" fontId="99" fillId="71" borderId="34" xfId="0" applyFont="1" applyFill="1" applyBorder="1" applyAlignment="1"/>
    <xf numFmtId="0" fontId="99" fillId="0" borderId="0" xfId="0" applyFont="1" applyFill="1" applyBorder="1" applyAlignment="1"/>
    <xf numFmtId="0" fontId="92" fillId="0" borderId="0" xfId="0" applyFont="1" applyFill="1" applyBorder="1" applyAlignment="1">
      <alignment vertical="top"/>
    </xf>
    <xf numFmtId="172" fontId="97" fillId="0" borderId="32" xfId="0" applyNumberFormat="1" applyFont="1" applyFill="1" applyBorder="1" applyAlignment="1">
      <alignment horizontal="left"/>
    </xf>
    <xf numFmtId="172" fontId="97" fillId="0" borderId="33" xfId="0" applyNumberFormat="1" applyFont="1" applyFill="1" applyBorder="1" applyAlignment="1">
      <alignment horizontal="left"/>
    </xf>
    <xf numFmtId="0" fontId="90" fillId="0" borderId="0" xfId="0" applyFont="1" applyAlignment="1">
      <alignment horizontal="center" vertical="center"/>
    </xf>
    <xf numFmtId="0" fontId="93" fillId="71" borderId="31" xfId="0" applyFont="1" applyFill="1" applyBorder="1" applyAlignment="1">
      <alignment horizontal="center" vertical="center" wrapText="1"/>
    </xf>
    <xf numFmtId="0" fontId="93" fillId="71" borderId="38" xfId="0" applyFont="1" applyFill="1" applyBorder="1" applyAlignment="1">
      <alignment horizontal="center" vertical="center" wrapText="1"/>
    </xf>
    <xf numFmtId="167" fontId="94" fillId="71" borderId="31" xfId="0" applyNumberFormat="1" applyFont="1" applyFill="1" applyBorder="1" applyAlignment="1">
      <alignment horizontal="center" vertical="center" wrapText="1"/>
    </xf>
    <xf numFmtId="167" fontId="94" fillId="71" borderId="38" xfId="0" applyNumberFormat="1" applyFont="1" applyFill="1" applyBorder="1" applyAlignment="1">
      <alignment horizontal="center" vertical="center" wrapText="1"/>
    </xf>
    <xf numFmtId="171" fontId="94" fillId="71" borderId="32" xfId="0" applyNumberFormat="1" applyFont="1" applyFill="1" applyBorder="1" applyAlignment="1">
      <alignment horizontal="center" vertical="center" wrapText="1"/>
    </xf>
    <xf numFmtId="171" fontId="94" fillId="71" borderId="33" xfId="0" applyNumberFormat="1" applyFont="1" applyFill="1" applyBorder="1" applyAlignment="1">
      <alignment horizontal="center" vertical="center" wrapText="1"/>
    </xf>
    <xf numFmtId="171" fontId="94" fillId="71" borderId="34" xfId="0" applyNumberFormat="1" applyFont="1" applyFill="1" applyBorder="1" applyAlignment="1">
      <alignment horizontal="center" vertical="center" wrapText="1"/>
    </xf>
    <xf numFmtId="171" fontId="94" fillId="71" borderId="31" xfId="0" applyNumberFormat="1" applyFont="1" applyFill="1" applyBorder="1" applyAlignment="1">
      <alignment horizontal="center" vertical="center" wrapText="1"/>
    </xf>
    <xf numFmtId="171" fontId="94" fillId="71" borderId="38" xfId="0" applyNumberFormat="1" applyFont="1" applyFill="1" applyBorder="1" applyAlignment="1">
      <alignment horizontal="center" vertical="center" wrapText="1"/>
    </xf>
    <xf numFmtId="171" fontId="94" fillId="71" borderId="35" xfId="0" applyNumberFormat="1" applyFont="1" applyFill="1" applyBorder="1" applyAlignment="1">
      <alignment horizontal="center" vertical="center" wrapText="1"/>
    </xf>
    <xf numFmtId="171" fontId="94" fillId="71" borderId="42" xfId="0" applyNumberFormat="1" applyFont="1" applyFill="1" applyBorder="1" applyAlignment="1">
      <alignment horizontal="center" vertical="center" wrapText="1"/>
    </xf>
    <xf numFmtId="171" fontId="94" fillId="71" borderId="36" xfId="0" applyNumberFormat="1" applyFont="1" applyFill="1" applyBorder="1" applyAlignment="1">
      <alignment horizontal="center" vertical="center" wrapText="1"/>
    </xf>
    <xf numFmtId="171" fontId="94" fillId="71" borderId="40" xfId="0" applyNumberFormat="1" applyFont="1" applyFill="1" applyBorder="1" applyAlignment="1">
      <alignment horizontal="center" vertical="center" wrapText="1"/>
    </xf>
    <xf numFmtId="171" fontId="94" fillId="71" borderId="37" xfId="0" applyNumberFormat="1" applyFont="1" applyFill="1" applyBorder="1" applyAlignment="1">
      <alignment horizontal="center" vertical="center" wrapText="1"/>
    </xf>
    <xf numFmtId="171" fontId="94" fillId="71" borderId="43" xfId="0" applyNumberFormat="1" applyFont="1" applyFill="1" applyBorder="1" applyAlignment="1">
      <alignment horizontal="center" vertical="center" wrapText="1"/>
    </xf>
    <xf numFmtId="14" fontId="100" fillId="0" borderId="0" xfId="0" applyNumberFormat="1" applyFont="1" applyAlignment="1">
      <alignment horizontal="left" vertical="center" wrapText="1"/>
    </xf>
    <xf numFmtId="0" fontId="99" fillId="71" borderId="32" xfId="0" applyFont="1" applyFill="1" applyBorder="1" applyAlignment="1">
      <alignment horizontal="center"/>
    </xf>
    <xf numFmtId="0" fontId="99" fillId="71" borderId="33" xfId="0" applyFont="1" applyFill="1" applyBorder="1" applyAlignment="1">
      <alignment horizontal="center"/>
    </xf>
    <xf numFmtId="0" fontId="99" fillId="71" borderId="34" xfId="0" applyFont="1" applyFill="1" applyBorder="1" applyAlignment="1">
      <alignment horizontal="center"/>
    </xf>
    <xf numFmtId="0" fontId="92" fillId="0" borderId="57" xfId="0" applyFont="1" applyFill="1" applyBorder="1" applyAlignment="1">
      <alignment horizontal="left" vertical="top" wrapText="1"/>
    </xf>
    <xf numFmtId="0" fontId="92" fillId="0" borderId="58" xfId="0" applyFont="1" applyFill="1" applyBorder="1" applyAlignment="1">
      <alignment horizontal="left" vertical="top" wrapText="1"/>
    </xf>
    <xf numFmtId="0" fontId="92" fillId="0" borderId="59" xfId="0" applyFont="1" applyFill="1" applyBorder="1" applyAlignment="1">
      <alignment horizontal="left" vertical="top" wrapText="1"/>
    </xf>
    <xf numFmtId="0" fontId="92" fillId="0" borderId="60" xfId="0" applyFont="1" applyFill="1" applyBorder="1" applyAlignment="1">
      <alignment horizontal="left" vertical="top" wrapText="1"/>
    </xf>
    <xf numFmtId="0" fontId="92" fillId="0" borderId="0" xfId="0" applyFont="1" applyFill="1" applyBorder="1" applyAlignment="1">
      <alignment horizontal="left" vertical="top" wrapText="1"/>
    </xf>
    <xf numFmtId="0" fontId="92" fillId="0" borderId="54" xfId="0" applyFont="1" applyFill="1" applyBorder="1" applyAlignment="1">
      <alignment horizontal="left" vertical="top" wrapText="1"/>
    </xf>
    <xf numFmtId="0" fontId="92" fillId="0" borderId="78" xfId="0" applyFont="1" applyFill="1" applyBorder="1" applyAlignment="1">
      <alignment horizontal="left" vertical="top" wrapText="1"/>
    </xf>
    <xf numFmtId="0" fontId="92" fillId="0" borderId="61" xfId="0" applyFont="1" applyFill="1" applyBorder="1" applyAlignment="1">
      <alignment horizontal="left" vertical="top" wrapText="1"/>
    </xf>
    <xf numFmtId="0" fontId="92" fillId="0" borderId="62" xfId="0" applyFont="1" applyFill="1" applyBorder="1" applyAlignment="1">
      <alignment horizontal="left" vertical="top" wrapText="1"/>
    </xf>
    <xf numFmtId="0" fontId="92" fillId="0" borderId="44" xfId="0" applyFont="1" applyFill="1" applyBorder="1" applyAlignment="1">
      <alignment horizontal="left" vertical="center"/>
    </xf>
    <xf numFmtId="0" fontId="92" fillId="0" borderId="48" xfId="0" applyFont="1" applyFill="1" applyBorder="1" applyAlignment="1">
      <alignment horizontal="left" vertical="center"/>
    </xf>
    <xf numFmtId="0" fontId="92" fillId="0" borderId="44" xfId="0" applyFont="1" applyFill="1" applyBorder="1" applyAlignment="1">
      <alignment horizontal="center" vertical="center" wrapText="1"/>
    </xf>
    <xf numFmtId="0" fontId="92" fillId="0" borderId="77" xfId="0" applyFont="1" applyFill="1" applyBorder="1" applyAlignment="1">
      <alignment horizontal="center" vertical="center" wrapText="1"/>
    </xf>
    <xf numFmtId="0" fontId="92" fillId="0" borderId="48" xfId="0" applyFont="1" applyFill="1" applyBorder="1" applyAlignment="1">
      <alignment horizontal="center" vertical="center" wrapText="1"/>
    </xf>
    <xf numFmtId="0" fontId="92" fillId="0" borderId="49" xfId="0" applyFont="1" applyFill="1" applyBorder="1" applyAlignment="1">
      <alignment horizontal="left" vertical="center"/>
    </xf>
    <xf numFmtId="0" fontId="92" fillId="0" borderId="65" xfId="0" applyFont="1" applyFill="1" applyBorder="1" applyAlignment="1">
      <alignment horizontal="left" vertical="center"/>
    </xf>
    <xf numFmtId="14" fontId="92" fillId="0" borderId="49" xfId="0" applyNumberFormat="1" applyFont="1" applyFill="1" applyBorder="1" applyAlignment="1">
      <alignment horizontal="center" vertical="center"/>
    </xf>
    <xf numFmtId="14" fontId="92" fillId="0" borderId="4" xfId="0" applyNumberFormat="1" applyFont="1" applyFill="1" applyBorder="1" applyAlignment="1">
      <alignment horizontal="center" vertical="center"/>
    </xf>
    <xf numFmtId="14" fontId="92" fillId="0" borderId="65" xfId="0" applyNumberFormat="1" applyFont="1" applyFill="1" applyBorder="1" applyAlignment="1">
      <alignment horizontal="center" vertical="center"/>
    </xf>
    <xf numFmtId="0" fontId="92" fillId="0" borderId="66" xfId="0" applyFont="1" applyFill="1" applyBorder="1" applyAlignment="1">
      <alignment horizontal="left" vertical="center"/>
    </xf>
    <xf numFmtId="0" fontId="92" fillId="0" borderId="71" xfId="0" applyFont="1" applyFill="1" applyBorder="1" applyAlignment="1">
      <alignment horizontal="left" vertical="center"/>
    </xf>
    <xf numFmtId="43" fontId="92" fillId="0" borderId="66" xfId="0" applyNumberFormat="1" applyFont="1" applyFill="1" applyBorder="1" applyAlignment="1">
      <alignment horizontal="center" vertical="center"/>
    </xf>
    <xf numFmtId="43" fontId="92" fillId="0" borderId="79" xfId="0" applyNumberFormat="1" applyFont="1" applyFill="1" applyBorder="1" applyAlignment="1">
      <alignment horizontal="center" vertical="center"/>
    </xf>
    <xf numFmtId="43" fontId="92" fillId="0" borderId="71" xfId="0" applyNumberFormat="1" applyFont="1" applyFill="1" applyBorder="1" applyAlignment="1">
      <alignment horizontal="center" vertical="center"/>
    </xf>
    <xf numFmtId="0" fontId="77" fillId="0" borderId="1" xfId="0" applyFont="1" applyFill="1" applyBorder="1" applyAlignment="1">
      <alignment horizontal="center" vertical="center"/>
    </xf>
    <xf numFmtId="0" fontId="20" fillId="36" borderId="1" xfId="0" applyNumberFormat="1" applyFont="1" applyFill="1" applyBorder="1" applyAlignment="1">
      <alignment horizontal="center" vertical="center" wrapText="1"/>
    </xf>
    <xf numFmtId="1" fontId="25" fillId="2" borderId="1" xfId="0" applyNumberFormat="1" applyFont="1" applyFill="1" applyBorder="1" applyAlignment="1">
      <alignment horizontal="center" vertical="center" wrapText="1"/>
    </xf>
    <xf numFmtId="0" fontId="20" fillId="38" borderId="2" xfId="0" applyNumberFormat="1" applyFont="1" applyFill="1" applyBorder="1" applyAlignment="1">
      <alignment horizontal="center" vertical="center" wrapText="1"/>
    </xf>
    <xf numFmtId="0" fontId="20" fillId="38" borderId="4" xfId="0" applyNumberFormat="1" applyFont="1" applyFill="1" applyBorder="1" applyAlignment="1">
      <alignment horizontal="center" vertical="center" wrapText="1"/>
    </xf>
    <xf numFmtId="0" fontId="20" fillId="38" borderId="3" xfId="0"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wrapText="1"/>
    </xf>
    <xf numFmtId="0" fontId="25" fillId="39" borderId="1" xfId="0" applyNumberFormat="1" applyFont="1" applyFill="1" applyBorder="1" applyAlignment="1">
      <alignment horizontal="center" vertical="center" wrapText="1"/>
    </xf>
    <xf numFmtId="4" fontId="20" fillId="40" borderId="1" xfId="0" applyNumberFormat="1" applyFont="1" applyFill="1" applyBorder="1" applyAlignment="1">
      <alignment horizontal="center" vertical="center" wrapText="1"/>
    </xf>
    <xf numFmtId="0" fontId="20" fillId="41" borderId="1" xfId="0" applyNumberFormat="1" applyFont="1" applyFill="1" applyBorder="1" applyAlignment="1">
      <alignment horizontal="center" vertical="center" wrapText="1"/>
    </xf>
    <xf numFmtId="0" fontId="20" fillId="42" borderId="1" xfId="0" applyNumberFormat="1" applyFont="1" applyFill="1" applyBorder="1" applyAlignment="1">
      <alignment horizontal="center" vertical="center" wrapText="1"/>
    </xf>
    <xf numFmtId="0" fontId="20" fillId="37" borderId="1" xfId="0" applyNumberFormat="1" applyFont="1" applyFill="1" applyBorder="1" applyAlignment="1">
      <alignment horizontal="center" vertical="center" wrapText="1"/>
    </xf>
    <xf numFmtId="1" fontId="25" fillId="3" borderId="1" xfId="0" applyNumberFormat="1" applyFont="1" applyFill="1" applyBorder="1" applyAlignment="1">
      <alignment horizontal="center" vertical="center" wrapText="1"/>
    </xf>
    <xf numFmtId="0" fontId="88" fillId="0" borderId="0" xfId="0" applyFont="1" applyAlignment="1">
      <alignment horizontal="left"/>
    </xf>
    <xf numFmtId="0" fontId="88" fillId="0" borderId="0" xfId="0" applyFont="1" applyAlignment="1">
      <alignment horizontal="center"/>
    </xf>
    <xf numFmtId="0" fontId="84" fillId="0" borderId="0" xfId="0" applyFont="1" applyAlignment="1">
      <alignment horizontal="center"/>
    </xf>
    <xf numFmtId="0" fontId="83" fillId="68" borderId="28" xfId="0" applyFont="1" applyFill="1" applyBorder="1" applyAlignment="1">
      <alignment horizontal="center" wrapText="1"/>
    </xf>
    <xf numFmtId="0" fontId="0" fillId="68" borderId="28" xfId="0" applyFill="1" applyBorder="1" applyAlignment="1">
      <alignment horizontal="center"/>
    </xf>
    <xf numFmtId="0" fontId="86" fillId="70" borderId="26" xfId="0" applyFont="1" applyFill="1" applyBorder="1" applyAlignment="1">
      <alignment horizontal="left" vertical="center" wrapText="1"/>
    </xf>
    <xf numFmtId="0" fontId="86" fillId="70" borderId="30" xfId="0" applyFont="1" applyFill="1" applyBorder="1" applyAlignment="1">
      <alignment horizontal="left" vertical="center" wrapText="1"/>
    </xf>
    <xf numFmtId="0" fontId="0" fillId="0" borderId="30" xfId="0" applyBorder="1" applyAlignment="1">
      <alignment horizontal="left" vertical="center" wrapText="1"/>
    </xf>
    <xf numFmtId="0" fontId="0" fillId="0" borderId="27" xfId="0" applyBorder="1" applyAlignment="1">
      <alignment horizontal="left" vertical="center" wrapText="1"/>
    </xf>
    <xf numFmtId="0" fontId="83" fillId="0" borderId="2" xfId="0" applyFont="1" applyBorder="1" applyAlignment="1">
      <alignment horizontal="right" vertical="center"/>
    </xf>
    <xf numFmtId="0" fontId="83" fillId="0" borderId="4" xfId="0" applyFont="1" applyBorder="1" applyAlignment="1">
      <alignment horizontal="right" vertical="center"/>
    </xf>
    <xf numFmtId="0" fontId="83" fillId="0" borderId="3" xfId="0" applyFont="1" applyBorder="1" applyAlignment="1">
      <alignment horizontal="right" vertical="center"/>
    </xf>
  </cellXfs>
  <cellStyles count="4553">
    <cellStyle name="0" xfId="260"/>
    <cellStyle name="1" xfId="270"/>
    <cellStyle name="10" xfId="236"/>
    <cellStyle name="10 2" xfId="263"/>
    <cellStyle name="11" xfId="237"/>
    <cellStyle name="11 10" xfId="1953"/>
    <cellStyle name="11 11" xfId="1967"/>
    <cellStyle name="11 12" xfId="1981"/>
    <cellStyle name="11 13" xfId="1993"/>
    <cellStyle name="11 14" xfId="1898"/>
    <cellStyle name="11 15" xfId="2022"/>
    <cellStyle name="11 16" xfId="2036"/>
    <cellStyle name="11 17" xfId="2050"/>
    <cellStyle name="11 18" xfId="2064"/>
    <cellStyle name="11 19" xfId="2078"/>
    <cellStyle name="11 2" xfId="262"/>
    <cellStyle name="11 20" xfId="2092"/>
    <cellStyle name="11 21" xfId="2106"/>
    <cellStyle name="11 22" xfId="2120"/>
    <cellStyle name="11 23" xfId="2134"/>
    <cellStyle name="11 24" xfId="2148"/>
    <cellStyle name="11 25" xfId="2162"/>
    <cellStyle name="11 26" xfId="2176"/>
    <cellStyle name="11 27" xfId="2190"/>
    <cellStyle name="11 28" xfId="2204"/>
    <cellStyle name="11 29" xfId="2218"/>
    <cellStyle name="11 3" xfId="1486"/>
    <cellStyle name="11 30" xfId="2232"/>
    <cellStyle name="11 31" xfId="2246"/>
    <cellStyle name="11 32" xfId="2260"/>
    <cellStyle name="11 33" xfId="2274"/>
    <cellStyle name="11 34" xfId="2288"/>
    <cellStyle name="11 35" xfId="2302"/>
    <cellStyle name="11 36" xfId="2316"/>
    <cellStyle name="11 37" xfId="2330"/>
    <cellStyle name="11 38" xfId="2344"/>
    <cellStyle name="11 39" xfId="2358"/>
    <cellStyle name="11 4" xfId="1689"/>
    <cellStyle name="11 40" xfId="2372"/>
    <cellStyle name="11 41" xfId="2386"/>
    <cellStyle name="11 42" xfId="2400"/>
    <cellStyle name="11 43" xfId="2414"/>
    <cellStyle name="11 44" xfId="2428"/>
    <cellStyle name="11 45" xfId="2442"/>
    <cellStyle name="11 46" xfId="2456"/>
    <cellStyle name="11 47" xfId="2470"/>
    <cellStyle name="11 48" xfId="2484"/>
    <cellStyle name="11 49" xfId="2498"/>
    <cellStyle name="11 5" xfId="1882"/>
    <cellStyle name="11 50" xfId="2512"/>
    <cellStyle name="11 51" xfId="2526"/>
    <cellStyle name="11 52" xfId="2540"/>
    <cellStyle name="11 53" xfId="2554"/>
    <cellStyle name="11 54" xfId="2568"/>
    <cellStyle name="11 55" xfId="2582"/>
    <cellStyle name="11 56" xfId="2596"/>
    <cellStyle name="11 57" xfId="2610"/>
    <cellStyle name="11 58" xfId="2624"/>
    <cellStyle name="11 59" xfId="2638"/>
    <cellStyle name="11 6" xfId="1373"/>
    <cellStyle name="11 60" xfId="2652"/>
    <cellStyle name="11 61" xfId="2666"/>
    <cellStyle name="11 62" xfId="2681"/>
    <cellStyle name="11 63" xfId="2695"/>
    <cellStyle name="11 64" xfId="2710"/>
    <cellStyle name="11 65" xfId="2721"/>
    <cellStyle name="11 66" xfId="2735"/>
    <cellStyle name="11 67" xfId="2749"/>
    <cellStyle name="11 68" xfId="2763"/>
    <cellStyle name="11 69" xfId="2777"/>
    <cellStyle name="11 7" xfId="1911"/>
    <cellStyle name="11 70" xfId="2791"/>
    <cellStyle name="11 71" xfId="2805"/>
    <cellStyle name="11 72" xfId="2819"/>
    <cellStyle name="11 73" xfId="2833"/>
    <cellStyle name="11 74" xfId="2846"/>
    <cellStyle name="11 75" xfId="2858"/>
    <cellStyle name="11 76" xfId="2870"/>
    <cellStyle name="11 77" xfId="2882"/>
    <cellStyle name="11 78" xfId="2893"/>
    <cellStyle name="11 79" xfId="3139"/>
    <cellStyle name="11 8" xfId="1925"/>
    <cellStyle name="11 80" xfId="3140"/>
    <cellStyle name="11 81" xfId="3141"/>
    <cellStyle name="11 82" xfId="3142"/>
    <cellStyle name="11 83" xfId="3143"/>
    <cellStyle name="11 84" xfId="3144"/>
    <cellStyle name="11 85" xfId="3145"/>
    <cellStyle name="11 86" xfId="3146"/>
    <cellStyle name="11 87" xfId="3147"/>
    <cellStyle name="11 9" xfId="1939"/>
    <cellStyle name="12" xfId="238"/>
    <cellStyle name="12 10" xfId="1971"/>
    <cellStyle name="12 11" xfId="1985"/>
    <cellStyle name="12 12" xfId="1996"/>
    <cellStyle name="12 13" xfId="1873"/>
    <cellStyle name="12 14" xfId="2026"/>
    <cellStyle name="12 15" xfId="2040"/>
    <cellStyle name="12 16" xfId="2054"/>
    <cellStyle name="12 17" xfId="2068"/>
    <cellStyle name="12 18" xfId="2082"/>
    <cellStyle name="12 19" xfId="2096"/>
    <cellStyle name="12 2" xfId="1794"/>
    <cellStyle name="12 20" xfId="2110"/>
    <cellStyle name="12 21" xfId="2124"/>
    <cellStyle name="12 22" xfId="2138"/>
    <cellStyle name="12 23" xfId="2152"/>
    <cellStyle name="12 24" xfId="2166"/>
    <cellStyle name="12 25" xfId="2180"/>
    <cellStyle name="12 26" xfId="2194"/>
    <cellStyle name="12 27" xfId="2208"/>
    <cellStyle name="12 28" xfId="2222"/>
    <cellStyle name="12 29" xfId="2236"/>
    <cellStyle name="12 3" xfId="1704"/>
    <cellStyle name="12 30" xfId="2250"/>
    <cellStyle name="12 31" xfId="2264"/>
    <cellStyle name="12 32" xfId="2278"/>
    <cellStyle name="12 33" xfId="2292"/>
    <cellStyle name="12 34" xfId="2306"/>
    <cellStyle name="12 35" xfId="2320"/>
    <cellStyle name="12 36" xfId="2334"/>
    <cellStyle name="12 37" xfId="2348"/>
    <cellStyle name="12 38" xfId="2362"/>
    <cellStyle name="12 39" xfId="2376"/>
    <cellStyle name="12 4" xfId="1886"/>
    <cellStyle name="12 40" xfId="2390"/>
    <cellStyle name="12 41" xfId="2404"/>
    <cellStyle name="12 42" xfId="2418"/>
    <cellStyle name="12 43" xfId="2432"/>
    <cellStyle name="12 44" xfId="2446"/>
    <cellStyle name="12 45" xfId="2460"/>
    <cellStyle name="12 46" xfId="2474"/>
    <cellStyle name="12 47" xfId="2488"/>
    <cellStyle name="12 48" xfId="2502"/>
    <cellStyle name="12 49" xfId="2516"/>
    <cellStyle name="12 5" xfId="1890"/>
    <cellStyle name="12 50" xfId="2530"/>
    <cellStyle name="12 51" xfId="2544"/>
    <cellStyle name="12 52" xfId="2558"/>
    <cellStyle name="12 53" xfId="2572"/>
    <cellStyle name="12 54" xfId="2586"/>
    <cellStyle name="12 55" xfId="2600"/>
    <cellStyle name="12 56" xfId="2614"/>
    <cellStyle name="12 57" xfId="2628"/>
    <cellStyle name="12 58" xfId="2642"/>
    <cellStyle name="12 59" xfId="2656"/>
    <cellStyle name="12 6" xfId="1915"/>
    <cellStyle name="12 60" xfId="2670"/>
    <cellStyle name="12 61" xfId="2685"/>
    <cellStyle name="12 62" xfId="2699"/>
    <cellStyle name="12 63" xfId="2671"/>
    <cellStyle name="12 64" xfId="2725"/>
    <cellStyle name="12 65" xfId="2739"/>
    <cellStyle name="12 66" xfId="2753"/>
    <cellStyle name="12 67" xfId="2767"/>
    <cellStyle name="12 68" xfId="2781"/>
    <cellStyle name="12 69" xfId="2795"/>
    <cellStyle name="12 7" xfId="1929"/>
    <cellStyle name="12 70" xfId="2809"/>
    <cellStyle name="12 71" xfId="2823"/>
    <cellStyle name="12 72" xfId="2837"/>
    <cellStyle name="12 73" xfId="2850"/>
    <cellStyle name="12 74" xfId="2862"/>
    <cellStyle name="12 75" xfId="2874"/>
    <cellStyle name="12 76" xfId="2886"/>
    <cellStyle name="12 77" xfId="2895"/>
    <cellStyle name="12 78" xfId="3148"/>
    <cellStyle name="12 79" xfId="3149"/>
    <cellStyle name="12 8" xfId="1943"/>
    <cellStyle name="12 80" xfId="3150"/>
    <cellStyle name="12 81" xfId="3151"/>
    <cellStyle name="12 82" xfId="3152"/>
    <cellStyle name="12 83" xfId="3153"/>
    <cellStyle name="12 84" xfId="3154"/>
    <cellStyle name="12 85" xfId="3155"/>
    <cellStyle name="12 86" xfId="3156"/>
    <cellStyle name="12 9" xfId="1957"/>
    <cellStyle name="13" xfId="239"/>
    <cellStyle name="14" xfId="240"/>
    <cellStyle name="15" xfId="241"/>
    <cellStyle name="15 2" xfId="261"/>
    <cellStyle name="16" xfId="242"/>
    <cellStyle name="16 10" xfId="1671"/>
    <cellStyle name="16 11" xfId="1916"/>
    <cellStyle name="16 12" xfId="1930"/>
    <cellStyle name="16 13" xfId="1958"/>
    <cellStyle name="16 14" xfId="2010"/>
    <cellStyle name="16 15" xfId="2007"/>
    <cellStyle name="16 16" xfId="1980"/>
    <cellStyle name="16 17" xfId="1972"/>
    <cellStyle name="16 18" xfId="2005"/>
    <cellStyle name="16 19" xfId="2027"/>
    <cellStyle name="16 2" xfId="1832"/>
    <cellStyle name="16 20" xfId="2041"/>
    <cellStyle name="16 21" xfId="2055"/>
    <cellStyle name="16 22" xfId="2069"/>
    <cellStyle name="16 23" xfId="2083"/>
    <cellStyle name="16 24" xfId="2097"/>
    <cellStyle name="16 25" xfId="2111"/>
    <cellStyle name="16 26" xfId="2125"/>
    <cellStyle name="16 27" xfId="2139"/>
    <cellStyle name="16 28" xfId="2153"/>
    <cellStyle name="16 29" xfId="2167"/>
    <cellStyle name="16 3" xfId="1620"/>
    <cellStyle name="16 30" xfId="2181"/>
    <cellStyle name="16 31" xfId="2195"/>
    <cellStyle name="16 32" xfId="2209"/>
    <cellStyle name="16 33" xfId="2223"/>
    <cellStyle name="16 34" xfId="2237"/>
    <cellStyle name="16 35" xfId="2251"/>
    <cellStyle name="16 36" xfId="2265"/>
    <cellStyle name="16 37" xfId="2279"/>
    <cellStyle name="16 38" xfId="2293"/>
    <cellStyle name="16 39" xfId="2307"/>
    <cellStyle name="16 4" xfId="1870"/>
    <cellStyle name="16 40" xfId="2321"/>
    <cellStyle name="16 41" xfId="2335"/>
    <cellStyle name="16 42" xfId="2349"/>
    <cellStyle name="16 43" xfId="2363"/>
    <cellStyle name="16 44" xfId="2377"/>
    <cellStyle name="16 45" xfId="2391"/>
    <cellStyle name="16 46" xfId="2405"/>
    <cellStyle name="16 47" xfId="2419"/>
    <cellStyle name="16 48" xfId="2433"/>
    <cellStyle name="16 49" xfId="2447"/>
    <cellStyle name="16 5" xfId="1866"/>
    <cellStyle name="16 50" xfId="2461"/>
    <cellStyle name="16 51" xfId="2475"/>
    <cellStyle name="16 52" xfId="2489"/>
    <cellStyle name="16 53" xfId="2503"/>
    <cellStyle name="16 54" xfId="2517"/>
    <cellStyle name="16 55" xfId="2531"/>
    <cellStyle name="16 56" xfId="2545"/>
    <cellStyle name="16 57" xfId="2559"/>
    <cellStyle name="16 58" xfId="2573"/>
    <cellStyle name="16 59" xfId="2587"/>
    <cellStyle name="16 6" xfId="1884"/>
    <cellStyle name="16 60" xfId="2601"/>
    <cellStyle name="16 61" xfId="2615"/>
    <cellStyle name="16 62" xfId="2629"/>
    <cellStyle name="16 63" xfId="1994"/>
    <cellStyle name="16 64" xfId="2696"/>
    <cellStyle name="16 65" xfId="2702"/>
    <cellStyle name="16 66" xfId="2706"/>
    <cellStyle name="16 67" xfId="2679"/>
    <cellStyle name="16 68" xfId="2694"/>
    <cellStyle name="16 69" xfId="2726"/>
    <cellStyle name="16 7" xfId="1840"/>
    <cellStyle name="16 70" xfId="2740"/>
    <cellStyle name="16 71" xfId="2754"/>
    <cellStyle name="16 72" xfId="2768"/>
    <cellStyle name="16 73" xfId="2782"/>
    <cellStyle name="16 74" xfId="2796"/>
    <cellStyle name="16 75" xfId="2810"/>
    <cellStyle name="16 76" xfId="2824"/>
    <cellStyle name="16 77" xfId="2838"/>
    <cellStyle name="16 78" xfId="3157"/>
    <cellStyle name="16 79" xfId="3158"/>
    <cellStyle name="16 8" xfId="1900"/>
    <cellStyle name="16 80" xfId="3159"/>
    <cellStyle name="16 81" xfId="3160"/>
    <cellStyle name="16 82" xfId="3161"/>
    <cellStyle name="16 83" xfId="3162"/>
    <cellStyle name="16 84" xfId="3163"/>
    <cellStyle name="16 85" xfId="3164"/>
    <cellStyle name="16 86" xfId="3165"/>
    <cellStyle name="16 9" xfId="1897"/>
    <cellStyle name="17" xfId="243"/>
    <cellStyle name="18" xfId="244"/>
    <cellStyle name="19" xfId="251"/>
    <cellStyle name="1A" xfId="245"/>
    <cellStyle name="1B" xfId="246"/>
    <cellStyle name="1C" xfId="253"/>
    <cellStyle name="1D" xfId="247"/>
    <cellStyle name="1E" xfId="248"/>
    <cellStyle name="1F" xfId="249"/>
    <cellStyle name="2" xfId="228"/>
    <cellStyle name="20% - Accent1" xfId="120"/>
    <cellStyle name="20% - Accent1 2" xfId="205"/>
    <cellStyle name="20% - Accent2" xfId="119"/>
    <cellStyle name="20% - Accent2 2" xfId="206"/>
    <cellStyle name="20% - Accent3" xfId="118"/>
    <cellStyle name="20% - Accent3 2" xfId="207"/>
    <cellStyle name="20% - Accent4" xfId="117"/>
    <cellStyle name="20% - Accent4 2" xfId="208"/>
    <cellStyle name="20% - Accent5" xfId="116"/>
    <cellStyle name="20% - Accent5 2" xfId="209"/>
    <cellStyle name="20% - Accent6" xfId="115"/>
    <cellStyle name="20% - Accent6 2" xfId="210"/>
    <cellStyle name="20% - Акцент1 2" xfId="44"/>
    <cellStyle name="20% - Акцент1 2 2" xfId="286"/>
    <cellStyle name="20% - Акцент1 2 3" xfId="4115"/>
    <cellStyle name="20% - Акцент1 2 3 2" xfId="4142"/>
    <cellStyle name="20% - Акцент1 2 4" xfId="4201"/>
    <cellStyle name="20% - Акцент1 3" xfId="425"/>
    <cellStyle name="20% - Акцент1 3 2" xfId="493"/>
    <cellStyle name="20% - Акцент1 3 2 2" xfId="580"/>
    <cellStyle name="20% - Акцент1 3 3" xfId="541"/>
    <cellStyle name="20% - Акцент1 4" xfId="476"/>
    <cellStyle name="20% - Акцент1 4 2" xfId="568"/>
    <cellStyle name="20% - Акцент1 5" xfId="524"/>
    <cellStyle name="20% - Акцент1 6" xfId="4035"/>
    <cellStyle name="20% - Акцент1 6 2" xfId="4249"/>
    <cellStyle name="20% - Акцент1 6 3" xfId="4386"/>
    <cellStyle name="20% - Акцент1 7" xfId="4294"/>
    <cellStyle name="20% - Акцент1 8" xfId="4328"/>
    <cellStyle name="20% - Акцент1 9" xfId="4458"/>
    <cellStyle name="20% - Акцент2 2" xfId="45"/>
    <cellStyle name="20% - Акцент2 2 2" xfId="306"/>
    <cellStyle name="20% - Акцент2 2 3" xfId="4119"/>
    <cellStyle name="20% - Акцент2 2 3 2" xfId="4143"/>
    <cellStyle name="20% - Акцент2 2 4" xfId="4192"/>
    <cellStyle name="20% - Акцент2 3" xfId="427"/>
    <cellStyle name="20% - Акцент2 3 2" xfId="495"/>
    <cellStyle name="20% - Акцент2 3 2 2" xfId="582"/>
    <cellStyle name="20% - Акцент2 3 3" xfId="543"/>
    <cellStyle name="20% - Акцент2 4" xfId="478"/>
    <cellStyle name="20% - Акцент2 4 2" xfId="570"/>
    <cellStyle name="20% - Акцент2 5" xfId="526"/>
    <cellStyle name="20% - Акцент2 6" xfId="4039"/>
    <cellStyle name="20% - Акцент2 6 2" xfId="4253"/>
    <cellStyle name="20% - Акцент2 6 3" xfId="4388"/>
    <cellStyle name="20% - Акцент2 7" xfId="4305"/>
    <cellStyle name="20% - Акцент2 8" xfId="4332"/>
    <cellStyle name="20% - Акцент2 9" xfId="4462"/>
    <cellStyle name="20% - Акцент3 2" xfId="46"/>
    <cellStyle name="20% - Акцент3 2 2" xfId="276"/>
    <cellStyle name="20% - Акцент3 2 3" xfId="4123"/>
    <cellStyle name="20% - Акцент3 2 3 2" xfId="4144"/>
    <cellStyle name="20% - Акцент3 2 4" xfId="4278"/>
    <cellStyle name="20% - Акцент3 3" xfId="429"/>
    <cellStyle name="20% - Акцент3 3 2" xfId="497"/>
    <cellStyle name="20% - Акцент3 3 2 2" xfId="584"/>
    <cellStyle name="20% - Акцент3 3 3" xfId="545"/>
    <cellStyle name="20% - Акцент3 4" xfId="480"/>
    <cellStyle name="20% - Акцент3 4 2" xfId="572"/>
    <cellStyle name="20% - Акцент3 5" xfId="528"/>
    <cellStyle name="20% - Акцент3 6" xfId="4043"/>
    <cellStyle name="20% - Акцент3 6 2" xfId="4257"/>
    <cellStyle name="20% - Акцент3 6 3" xfId="4390"/>
    <cellStyle name="20% - Акцент3 7" xfId="4199"/>
    <cellStyle name="20% - Акцент3 8" xfId="4336"/>
    <cellStyle name="20% - Акцент3 9" xfId="4466"/>
    <cellStyle name="20% - Акцент4 2" xfId="47"/>
    <cellStyle name="20% - Акцент4 2 2" xfId="290"/>
    <cellStyle name="20% - Акцент4 2 3" xfId="4127"/>
    <cellStyle name="20% - Акцент4 2 3 2" xfId="4145"/>
    <cellStyle name="20% - Акцент4 2 4" xfId="4212"/>
    <cellStyle name="20% - Акцент4 3" xfId="431"/>
    <cellStyle name="20% - Акцент4 3 2" xfId="499"/>
    <cellStyle name="20% - Акцент4 3 2 2" xfId="586"/>
    <cellStyle name="20% - Акцент4 3 3" xfId="547"/>
    <cellStyle name="20% - Акцент4 4" xfId="482"/>
    <cellStyle name="20% - Акцент4 4 2" xfId="574"/>
    <cellStyle name="20% - Акцент4 5" xfId="530"/>
    <cellStyle name="20% - Акцент4 6" xfId="4047"/>
    <cellStyle name="20% - Акцент4 6 2" xfId="4261"/>
    <cellStyle name="20% - Акцент4 6 3" xfId="4392"/>
    <cellStyle name="20% - Акцент4 7" xfId="4197"/>
    <cellStyle name="20% - Акцент4 8" xfId="4340"/>
    <cellStyle name="20% - Акцент4 9" xfId="4470"/>
    <cellStyle name="20% - Акцент5 2" xfId="48"/>
    <cellStyle name="20% - Акцент5 2 2" xfId="279"/>
    <cellStyle name="20% - Акцент5 2 3" xfId="4131"/>
    <cellStyle name="20% - Акцент5 2 3 2" xfId="4146"/>
    <cellStyle name="20% - Акцент5 2 4" xfId="4214"/>
    <cellStyle name="20% - Акцент5 3" xfId="433"/>
    <cellStyle name="20% - Акцент5 3 2" xfId="501"/>
    <cellStyle name="20% - Акцент5 3 2 2" xfId="588"/>
    <cellStyle name="20% - Акцент5 3 3" xfId="549"/>
    <cellStyle name="20% - Акцент5 4" xfId="484"/>
    <cellStyle name="20% - Акцент5 4 2" xfId="576"/>
    <cellStyle name="20% - Акцент5 5" xfId="532"/>
    <cellStyle name="20% - Акцент5 6" xfId="4051"/>
    <cellStyle name="20% - Акцент5 6 2" xfId="4265"/>
    <cellStyle name="20% - Акцент5 6 3" xfId="4394"/>
    <cellStyle name="20% - Акцент5 7" xfId="4195"/>
    <cellStyle name="20% - Акцент5 8" xfId="4344"/>
    <cellStyle name="20% - Акцент5 9" xfId="4474"/>
    <cellStyle name="20% - Акцент6 2" xfId="49"/>
    <cellStyle name="20% - Акцент6 2 2" xfId="278"/>
    <cellStyle name="20% - Акцент6 2 3" xfId="4135"/>
    <cellStyle name="20% - Акцент6 2 3 2" xfId="4147"/>
    <cellStyle name="20% - Акцент6 2 4" xfId="4210"/>
    <cellStyle name="20% - Акцент6 3" xfId="435"/>
    <cellStyle name="20% - Акцент6 3 2" xfId="503"/>
    <cellStyle name="20% - Акцент6 3 2 2" xfId="590"/>
    <cellStyle name="20% - Акцент6 3 3" xfId="551"/>
    <cellStyle name="20% - Акцент6 4" xfId="486"/>
    <cellStyle name="20% - Акцент6 4 2" xfId="578"/>
    <cellStyle name="20% - Акцент6 5" xfId="534"/>
    <cellStyle name="20% - Акцент6 6" xfId="4055"/>
    <cellStyle name="20% - Акцент6 6 2" xfId="4269"/>
    <cellStyle name="20% - Акцент6 6 3" xfId="4396"/>
    <cellStyle name="20% - Акцент6 7" xfId="4206"/>
    <cellStyle name="20% - Акцент6 8" xfId="4348"/>
    <cellStyle name="20% - Акцент6 9" xfId="4478"/>
    <cellStyle name="20% – Акцентування1" xfId="20" builtinId="30" customBuiltin="1"/>
    <cellStyle name="20% – Акцентування2" xfId="24" builtinId="34" customBuiltin="1"/>
    <cellStyle name="20% – Акцентування3" xfId="28" builtinId="38" customBuiltin="1"/>
    <cellStyle name="20% – Акцентування4" xfId="32" builtinId="42" customBuiltin="1"/>
    <cellStyle name="20% – Акцентування5" xfId="36" builtinId="46" customBuiltin="1"/>
    <cellStyle name="20% – Акцентування6" xfId="40" builtinId="50" customBuiltin="1"/>
    <cellStyle name="3" xfId="231"/>
    <cellStyle name="4" xfId="234"/>
    <cellStyle name="4 10" xfId="1956"/>
    <cellStyle name="4 11" xfId="1970"/>
    <cellStyle name="4 12" xfId="1984"/>
    <cellStyle name="4 13" xfId="1995"/>
    <cellStyle name="4 14" xfId="1966"/>
    <cellStyle name="4 15" xfId="2025"/>
    <cellStyle name="4 16" xfId="2039"/>
    <cellStyle name="4 17" xfId="2053"/>
    <cellStyle name="4 18" xfId="2067"/>
    <cellStyle name="4 19" xfId="2081"/>
    <cellStyle name="4 2" xfId="269"/>
    <cellStyle name="4 20" xfId="2095"/>
    <cellStyle name="4 21" xfId="2109"/>
    <cellStyle name="4 22" xfId="2123"/>
    <cellStyle name="4 23" xfId="2137"/>
    <cellStyle name="4 24" xfId="2151"/>
    <cellStyle name="4 25" xfId="2165"/>
    <cellStyle name="4 26" xfId="2179"/>
    <cellStyle name="4 27" xfId="2193"/>
    <cellStyle name="4 28" xfId="2207"/>
    <cellStyle name="4 29" xfId="2221"/>
    <cellStyle name="4 3" xfId="1602"/>
    <cellStyle name="4 30" xfId="2235"/>
    <cellStyle name="4 31" xfId="2249"/>
    <cellStyle name="4 32" xfId="2263"/>
    <cellStyle name="4 33" xfId="2277"/>
    <cellStyle name="4 34" xfId="2291"/>
    <cellStyle name="4 35" xfId="2305"/>
    <cellStyle name="4 36" xfId="2319"/>
    <cellStyle name="4 37" xfId="2333"/>
    <cellStyle name="4 38" xfId="2347"/>
    <cellStyle name="4 39" xfId="2361"/>
    <cellStyle name="4 4" xfId="1867"/>
    <cellStyle name="4 40" xfId="2375"/>
    <cellStyle name="4 41" xfId="2389"/>
    <cellStyle name="4 42" xfId="2403"/>
    <cellStyle name="4 43" xfId="2417"/>
    <cellStyle name="4 44" xfId="2431"/>
    <cellStyle name="4 45" xfId="2445"/>
    <cellStyle name="4 46" xfId="2459"/>
    <cellStyle name="4 47" xfId="2473"/>
    <cellStyle name="4 48" xfId="2487"/>
    <cellStyle name="4 49" xfId="2501"/>
    <cellStyle name="4 5" xfId="1885"/>
    <cellStyle name="4 50" xfId="2515"/>
    <cellStyle name="4 51" xfId="2529"/>
    <cellStyle name="4 52" xfId="2543"/>
    <cellStyle name="4 53" xfId="2557"/>
    <cellStyle name="4 54" xfId="2571"/>
    <cellStyle name="4 55" xfId="2585"/>
    <cellStyle name="4 56" xfId="2599"/>
    <cellStyle name="4 57" xfId="2613"/>
    <cellStyle name="4 58" xfId="2627"/>
    <cellStyle name="4 59" xfId="2641"/>
    <cellStyle name="4 6" xfId="1876"/>
    <cellStyle name="4 60" xfId="2655"/>
    <cellStyle name="4 61" xfId="2669"/>
    <cellStyle name="4 62" xfId="2684"/>
    <cellStyle name="4 63" xfId="2698"/>
    <cellStyle name="4 64" xfId="2637"/>
    <cellStyle name="4 65" xfId="2724"/>
    <cellStyle name="4 66" xfId="2738"/>
    <cellStyle name="4 67" xfId="2752"/>
    <cellStyle name="4 68" xfId="2766"/>
    <cellStyle name="4 69" xfId="2780"/>
    <cellStyle name="4 7" xfId="1914"/>
    <cellStyle name="4 70" xfId="2794"/>
    <cellStyle name="4 71" xfId="2808"/>
    <cellStyle name="4 72" xfId="2822"/>
    <cellStyle name="4 73" xfId="2836"/>
    <cellStyle name="4 74" xfId="2849"/>
    <cellStyle name="4 75" xfId="2861"/>
    <cellStyle name="4 76" xfId="2873"/>
    <cellStyle name="4 77" xfId="2885"/>
    <cellStyle name="4 78" xfId="2894"/>
    <cellStyle name="4 79" xfId="3166"/>
    <cellStyle name="4 8" xfId="1928"/>
    <cellStyle name="4 80" xfId="3167"/>
    <cellStyle name="4 81" xfId="3168"/>
    <cellStyle name="4 82" xfId="3169"/>
    <cellStyle name="4 83" xfId="3170"/>
    <cellStyle name="4 84" xfId="3171"/>
    <cellStyle name="4 85" xfId="3172"/>
    <cellStyle name="4 86" xfId="3173"/>
    <cellStyle name="4 87" xfId="3174"/>
    <cellStyle name="4 9" xfId="1942"/>
    <cellStyle name="40% - Accent1" xfId="114"/>
    <cellStyle name="40% - Accent1 2" xfId="211"/>
    <cellStyle name="40% - Accent2" xfId="113"/>
    <cellStyle name="40% - Accent2 2" xfId="212"/>
    <cellStyle name="40% - Accent3" xfId="112"/>
    <cellStyle name="40% - Accent3 2" xfId="213"/>
    <cellStyle name="40% - Accent4" xfId="111"/>
    <cellStyle name="40% - Accent4 2" xfId="214"/>
    <cellStyle name="40% - Accent5" xfId="110"/>
    <cellStyle name="40% - Accent5 2" xfId="215"/>
    <cellStyle name="40% - Accent6" xfId="109"/>
    <cellStyle name="40% - Accent6 2" xfId="216"/>
    <cellStyle name="40% - Акцент1 2" xfId="50"/>
    <cellStyle name="40% - Акцент1 2 2" xfId="312"/>
    <cellStyle name="40% - Акцент1 2 3" xfId="4116"/>
    <cellStyle name="40% - Акцент1 2 3 2" xfId="4154"/>
    <cellStyle name="40% - Акцент1 2 4" xfId="4140"/>
    <cellStyle name="40% - Акцент1 3" xfId="426"/>
    <cellStyle name="40% - Акцент1 3 2" xfId="494"/>
    <cellStyle name="40% - Акцент1 3 2 2" xfId="581"/>
    <cellStyle name="40% - Акцент1 3 3" xfId="542"/>
    <cellStyle name="40% - Акцент1 4" xfId="477"/>
    <cellStyle name="40% - Акцент1 4 2" xfId="569"/>
    <cellStyle name="40% - Акцент1 5" xfId="525"/>
    <cellStyle name="40% - Акцент1 6" xfId="4036"/>
    <cellStyle name="40% - Акцент1 6 2" xfId="4250"/>
    <cellStyle name="40% - Акцент1 6 3" xfId="4387"/>
    <cellStyle name="40% - Акцент1 7" xfId="4302"/>
    <cellStyle name="40% - Акцент1 8" xfId="4329"/>
    <cellStyle name="40% - Акцент1 9" xfId="4459"/>
    <cellStyle name="40% - Акцент2 2" xfId="51"/>
    <cellStyle name="40% - Акцент2 2 2" xfId="291"/>
    <cellStyle name="40% - Акцент2 2 3" xfId="4120"/>
    <cellStyle name="40% - Акцент2 2 3 2" xfId="4155"/>
    <cellStyle name="40% - Акцент2 2 4" xfId="4217"/>
    <cellStyle name="40% - Акцент2 3" xfId="428"/>
    <cellStyle name="40% - Акцент2 3 2" xfId="496"/>
    <cellStyle name="40% - Акцент2 3 2 2" xfId="583"/>
    <cellStyle name="40% - Акцент2 3 3" xfId="544"/>
    <cellStyle name="40% - Акцент2 4" xfId="479"/>
    <cellStyle name="40% - Акцент2 4 2" xfId="571"/>
    <cellStyle name="40% - Акцент2 5" xfId="527"/>
    <cellStyle name="40% - Акцент2 6" xfId="4040"/>
    <cellStyle name="40% - Акцент2 6 2" xfId="4254"/>
    <cellStyle name="40% - Акцент2 6 3" xfId="4389"/>
    <cellStyle name="40% - Акцент2 7" xfId="4286"/>
    <cellStyle name="40% - Акцент2 8" xfId="4333"/>
    <cellStyle name="40% - Акцент2 9" xfId="4463"/>
    <cellStyle name="40% - Акцент3 2" xfId="52"/>
    <cellStyle name="40% - Акцент3 2 2" xfId="308"/>
    <cellStyle name="40% - Акцент3 2 3" xfId="4124"/>
    <cellStyle name="40% - Акцент3 2 3 2" xfId="4156"/>
    <cellStyle name="40% - Акцент3 2 4" xfId="4220"/>
    <cellStyle name="40% - Акцент3 3" xfId="430"/>
    <cellStyle name="40% - Акцент3 3 2" xfId="498"/>
    <cellStyle name="40% - Акцент3 3 2 2" xfId="585"/>
    <cellStyle name="40% - Акцент3 3 3" xfId="546"/>
    <cellStyle name="40% - Акцент3 4" xfId="481"/>
    <cellStyle name="40% - Акцент3 4 2" xfId="573"/>
    <cellStyle name="40% - Акцент3 5" xfId="529"/>
    <cellStyle name="40% - Акцент3 6" xfId="4044"/>
    <cellStyle name="40% - Акцент3 6 2" xfId="4258"/>
    <cellStyle name="40% - Акцент3 6 3" xfId="4391"/>
    <cellStyle name="40% - Акцент3 7" xfId="4153"/>
    <cellStyle name="40% - Акцент3 8" xfId="4337"/>
    <cellStyle name="40% - Акцент3 9" xfId="4467"/>
    <cellStyle name="40% - Акцент4 2" xfId="53"/>
    <cellStyle name="40% - Акцент4 2 2" xfId="292"/>
    <cellStyle name="40% - Акцент4 2 3" xfId="4128"/>
    <cellStyle name="40% - Акцент4 2 3 2" xfId="4157"/>
    <cellStyle name="40% - Акцент4 2 4" xfId="4293"/>
    <cellStyle name="40% - Акцент4 3" xfId="432"/>
    <cellStyle name="40% - Акцент4 3 2" xfId="500"/>
    <cellStyle name="40% - Акцент4 3 2 2" xfId="587"/>
    <cellStyle name="40% - Акцент4 3 3" xfId="548"/>
    <cellStyle name="40% - Акцент4 4" xfId="483"/>
    <cellStyle name="40% - Акцент4 4 2" xfId="575"/>
    <cellStyle name="40% - Акцент4 5" xfId="531"/>
    <cellStyle name="40% - Акцент4 6" xfId="4048"/>
    <cellStyle name="40% - Акцент4 6 2" xfId="4262"/>
    <cellStyle name="40% - Акцент4 6 3" xfId="4393"/>
    <cellStyle name="40% - Акцент4 7" xfId="4151"/>
    <cellStyle name="40% - Акцент4 8" xfId="4341"/>
    <cellStyle name="40% - Акцент4 9" xfId="4471"/>
    <cellStyle name="40% - Акцент5 2" xfId="54"/>
    <cellStyle name="40% - Акцент5 2 2" xfId="293"/>
    <cellStyle name="40% - Акцент5 2 3" xfId="4132"/>
    <cellStyle name="40% - Акцент5 2 3 2" xfId="4158"/>
    <cellStyle name="40% - Акцент5 2 4" xfId="4230"/>
    <cellStyle name="40% - Акцент5 3" xfId="434"/>
    <cellStyle name="40% - Акцент5 3 2" xfId="502"/>
    <cellStyle name="40% - Акцент5 3 2 2" xfId="589"/>
    <cellStyle name="40% - Акцент5 3 3" xfId="550"/>
    <cellStyle name="40% - Акцент5 4" xfId="485"/>
    <cellStyle name="40% - Акцент5 4 2" xfId="577"/>
    <cellStyle name="40% - Акцент5 5" xfId="533"/>
    <cellStyle name="40% - Акцент5 6" xfId="4052"/>
    <cellStyle name="40% - Акцент5 6 2" xfId="4266"/>
    <cellStyle name="40% - Акцент5 6 3" xfId="4395"/>
    <cellStyle name="40% - Акцент5 7" xfId="4149"/>
    <cellStyle name="40% - Акцент5 8" xfId="4345"/>
    <cellStyle name="40% - Акцент5 9" xfId="4475"/>
    <cellStyle name="40% - Акцент6 2" xfId="55"/>
    <cellStyle name="40% - Акцент6 2 2" xfId="309"/>
    <cellStyle name="40% - Акцент6 2 3" xfId="4136"/>
    <cellStyle name="40% - Акцент6 2 3 2" xfId="4159"/>
    <cellStyle name="40% - Акцент6 2 4" xfId="4225"/>
    <cellStyle name="40% - Акцент6 3" xfId="436"/>
    <cellStyle name="40% - Акцент6 3 2" xfId="504"/>
    <cellStyle name="40% - Акцент6 3 2 2" xfId="591"/>
    <cellStyle name="40% - Акцент6 3 3" xfId="552"/>
    <cellStyle name="40% - Акцент6 4" xfId="487"/>
    <cellStyle name="40% - Акцент6 4 2" xfId="579"/>
    <cellStyle name="40% - Акцент6 5" xfId="535"/>
    <cellStyle name="40% - Акцент6 6" xfId="4056"/>
    <cellStyle name="40% - Акцент6 6 2" xfId="4270"/>
    <cellStyle name="40% - Акцент6 6 3" xfId="4397"/>
    <cellStyle name="40% - Акцент6 7" xfId="4203"/>
    <cellStyle name="40% - Акцент6 8" xfId="4349"/>
    <cellStyle name="40% - Акцент6 9" xfId="4479"/>
    <cellStyle name="40% – Акцентування1" xfId="21" builtinId="31" customBuiltin="1"/>
    <cellStyle name="40% – Акцентування2" xfId="25" builtinId="35" customBuiltin="1"/>
    <cellStyle name="40% – Акцентування3" xfId="29" builtinId="39" customBuiltin="1"/>
    <cellStyle name="40% – Акцентування4" xfId="33" builtinId="43" customBuiltin="1"/>
    <cellStyle name="40% – Акцентування5" xfId="37" builtinId="47" customBuiltin="1"/>
    <cellStyle name="40% – Акцентування6" xfId="41" builtinId="51" customBuiltin="1"/>
    <cellStyle name="5" xfId="226"/>
    <cellStyle name="5 10" xfId="1887"/>
    <cellStyle name="5 11" xfId="1881"/>
    <cellStyle name="5 12" xfId="1910"/>
    <cellStyle name="5 13" xfId="1924"/>
    <cellStyle name="5 14" xfId="2008"/>
    <cellStyle name="5 15" xfId="1988"/>
    <cellStyle name="5 16" xfId="2013"/>
    <cellStyle name="5 17" xfId="2000"/>
    <cellStyle name="5 18" xfId="2004"/>
    <cellStyle name="5 19" xfId="2006"/>
    <cellStyle name="5 2" xfId="268"/>
    <cellStyle name="5 20" xfId="2021"/>
    <cellStyle name="5 21" xfId="2035"/>
    <cellStyle name="5 22" xfId="2049"/>
    <cellStyle name="5 23" xfId="2063"/>
    <cellStyle name="5 24" xfId="2077"/>
    <cellStyle name="5 25" xfId="2091"/>
    <cellStyle name="5 26" xfId="2105"/>
    <cellStyle name="5 27" xfId="2119"/>
    <cellStyle name="5 28" xfId="2133"/>
    <cellStyle name="5 29" xfId="2147"/>
    <cellStyle name="5 3" xfId="1498"/>
    <cellStyle name="5 30" xfId="2161"/>
    <cellStyle name="5 31" xfId="2175"/>
    <cellStyle name="5 32" xfId="2189"/>
    <cellStyle name="5 33" xfId="2203"/>
    <cellStyle name="5 34" xfId="2217"/>
    <cellStyle name="5 35" xfId="2231"/>
    <cellStyle name="5 36" xfId="2245"/>
    <cellStyle name="5 37" xfId="2259"/>
    <cellStyle name="5 38" xfId="2273"/>
    <cellStyle name="5 39" xfId="2287"/>
    <cellStyle name="5 4" xfId="1868"/>
    <cellStyle name="5 40" xfId="2301"/>
    <cellStyle name="5 41" xfId="2315"/>
    <cellStyle name="5 42" xfId="2329"/>
    <cellStyle name="5 43" xfId="2343"/>
    <cellStyle name="5 44" xfId="2357"/>
    <cellStyle name="5 45" xfId="2371"/>
    <cellStyle name="5 46" xfId="2385"/>
    <cellStyle name="5 47" xfId="2399"/>
    <cellStyle name="5 48" xfId="2413"/>
    <cellStyle name="5 49" xfId="2427"/>
    <cellStyle name="5 5" xfId="1586"/>
    <cellStyle name="5 50" xfId="2441"/>
    <cellStyle name="5 51" xfId="2455"/>
    <cellStyle name="5 52" xfId="2469"/>
    <cellStyle name="5 53" xfId="2483"/>
    <cellStyle name="5 54" xfId="2497"/>
    <cellStyle name="5 55" xfId="2511"/>
    <cellStyle name="5 56" xfId="2525"/>
    <cellStyle name="5 57" xfId="2539"/>
    <cellStyle name="5 58" xfId="2553"/>
    <cellStyle name="5 59" xfId="2567"/>
    <cellStyle name="5 6" xfId="1782"/>
    <cellStyle name="5 60" xfId="2581"/>
    <cellStyle name="5 61" xfId="2595"/>
    <cellStyle name="5 62" xfId="2609"/>
    <cellStyle name="5 63" xfId="2623"/>
    <cellStyle name="5 64" xfId="2689"/>
    <cellStyle name="5 65" xfId="2643"/>
    <cellStyle name="5 66" xfId="2712"/>
    <cellStyle name="5 67" xfId="2709"/>
    <cellStyle name="5 68" xfId="2680"/>
    <cellStyle name="5 69" xfId="2711"/>
    <cellStyle name="5 7" xfId="1575"/>
    <cellStyle name="5 70" xfId="2720"/>
    <cellStyle name="5 71" xfId="2734"/>
    <cellStyle name="5 72" xfId="2748"/>
    <cellStyle name="5 73" xfId="2762"/>
    <cellStyle name="5 74" xfId="2776"/>
    <cellStyle name="5 75" xfId="2790"/>
    <cellStyle name="5 76" xfId="2804"/>
    <cellStyle name="5 77" xfId="2818"/>
    <cellStyle name="5 78" xfId="2832"/>
    <cellStyle name="5 79" xfId="3175"/>
    <cellStyle name="5 8" xfId="1902"/>
    <cellStyle name="5 80" xfId="3176"/>
    <cellStyle name="5 81" xfId="3177"/>
    <cellStyle name="5 82" xfId="3178"/>
    <cellStyle name="5 83" xfId="3179"/>
    <cellStyle name="5 84" xfId="3180"/>
    <cellStyle name="5 85" xfId="3181"/>
    <cellStyle name="5 86" xfId="3182"/>
    <cellStyle name="5 87" xfId="3183"/>
    <cellStyle name="5 9" xfId="1896"/>
    <cellStyle name="6" xfId="230"/>
    <cellStyle name="6 10" xfId="1933"/>
    <cellStyle name="6 11" xfId="1947"/>
    <cellStyle name="6 12" xfId="1961"/>
    <cellStyle name="6 13" xfId="1975"/>
    <cellStyle name="6 14" xfId="2009"/>
    <cellStyle name="6 15" xfId="1938"/>
    <cellStyle name="6 16" xfId="2016"/>
    <cellStyle name="6 17" xfId="2030"/>
    <cellStyle name="6 18" xfId="2044"/>
    <cellStyle name="6 19" xfId="2058"/>
    <cellStyle name="6 2" xfId="267"/>
    <cellStyle name="6 20" xfId="2072"/>
    <cellStyle name="6 21" xfId="2086"/>
    <cellStyle name="6 22" xfId="2100"/>
    <cellStyle name="6 23" xfId="2114"/>
    <cellStyle name="6 24" xfId="2128"/>
    <cellStyle name="6 25" xfId="2142"/>
    <cellStyle name="6 26" xfId="2156"/>
    <cellStyle name="6 27" xfId="2170"/>
    <cellStyle name="6 28" xfId="2184"/>
    <cellStyle name="6 29" xfId="2198"/>
    <cellStyle name="6 3" xfId="1487"/>
    <cellStyle name="6 30" xfId="2212"/>
    <cellStyle name="6 31" xfId="2226"/>
    <cellStyle name="6 32" xfId="2240"/>
    <cellStyle name="6 33" xfId="2254"/>
    <cellStyle name="6 34" xfId="2268"/>
    <cellStyle name="6 35" xfId="2282"/>
    <cellStyle name="6 36" xfId="2296"/>
    <cellStyle name="6 37" xfId="2310"/>
    <cellStyle name="6 38" xfId="2324"/>
    <cellStyle name="6 39" xfId="2338"/>
    <cellStyle name="6 4" xfId="1869"/>
    <cellStyle name="6 40" xfId="2352"/>
    <cellStyle name="6 41" xfId="2366"/>
    <cellStyle name="6 42" xfId="2380"/>
    <cellStyle name="6 43" xfId="2394"/>
    <cellStyle name="6 44" xfId="2408"/>
    <cellStyle name="6 45" xfId="2422"/>
    <cellStyle name="6 46" xfId="2436"/>
    <cellStyle name="6 47" xfId="2450"/>
    <cellStyle name="6 48" xfId="2464"/>
    <cellStyle name="6 49" xfId="2478"/>
    <cellStyle name="6 5" xfId="1641"/>
    <cellStyle name="6 50" xfId="2492"/>
    <cellStyle name="6 51" xfId="2506"/>
    <cellStyle name="6 52" xfId="2520"/>
    <cellStyle name="6 53" xfId="2534"/>
    <cellStyle name="6 54" xfId="2548"/>
    <cellStyle name="6 55" xfId="2562"/>
    <cellStyle name="6 56" xfId="2576"/>
    <cellStyle name="6 57" xfId="2590"/>
    <cellStyle name="6 58" xfId="2604"/>
    <cellStyle name="6 59" xfId="2618"/>
    <cellStyle name="6 6" xfId="1883"/>
    <cellStyle name="6 60" xfId="2632"/>
    <cellStyle name="6 61" xfId="2646"/>
    <cellStyle name="6 62" xfId="2660"/>
    <cellStyle name="6 63" xfId="2674"/>
    <cellStyle name="6 64" xfId="2657"/>
    <cellStyle name="6 65" xfId="2651"/>
    <cellStyle name="6 66" xfId="2715"/>
    <cellStyle name="6 67" xfId="2729"/>
    <cellStyle name="6 68" xfId="2743"/>
    <cellStyle name="6 69" xfId="2757"/>
    <cellStyle name="6 7" xfId="1839"/>
    <cellStyle name="6 70" xfId="2771"/>
    <cellStyle name="6 71" xfId="2785"/>
    <cellStyle name="6 72" xfId="2799"/>
    <cellStyle name="6 73" xfId="2813"/>
    <cellStyle name="6 74" xfId="2827"/>
    <cellStyle name="6 75" xfId="2841"/>
    <cellStyle name="6 76" xfId="2853"/>
    <cellStyle name="6 77" xfId="2865"/>
    <cellStyle name="6 78" xfId="2877"/>
    <cellStyle name="6 79" xfId="3184"/>
    <cellStyle name="6 8" xfId="1905"/>
    <cellStyle name="6 80" xfId="3185"/>
    <cellStyle name="6 81" xfId="3186"/>
    <cellStyle name="6 82" xfId="3187"/>
    <cellStyle name="6 83" xfId="3188"/>
    <cellStyle name="6 84" xfId="3189"/>
    <cellStyle name="6 85" xfId="3190"/>
    <cellStyle name="6 86" xfId="3191"/>
    <cellStyle name="6 87" xfId="3192"/>
    <cellStyle name="6 9" xfId="1919"/>
    <cellStyle name="60% - Accent1" xfId="105"/>
    <cellStyle name="60% - Accent2" xfId="104"/>
    <cellStyle name="60% - Accent3" xfId="103"/>
    <cellStyle name="60% - Accent4" xfId="102"/>
    <cellStyle name="60% - Accent5" xfId="101"/>
    <cellStyle name="60% - Accent6" xfId="100"/>
    <cellStyle name="60% - Акцент1 2" xfId="56"/>
    <cellStyle name="60% - Акцент1 2 2" xfId="4117"/>
    <cellStyle name="60% - Акцент1 2 2 2" xfId="4062"/>
    <cellStyle name="60% - Акцент1 2 3" xfId="4160"/>
    <cellStyle name="60% - Акцент1 2 4" xfId="4297"/>
    <cellStyle name="60% - Акцент1 3" xfId="4037"/>
    <cellStyle name="60% - Акцент1 3 2" xfId="4251"/>
    <cellStyle name="60% - Акцент1 4" xfId="4282"/>
    <cellStyle name="60% - Акцент1 5" xfId="4330"/>
    <cellStyle name="60% - Акцент1 6" xfId="4460"/>
    <cellStyle name="60% - Акцент2 2" xfId="57"/>
    <cellStyle name="60% - Акцент2 2 2" xfId="4121"/>
    <cellStyle name="60% - Акцент2 2 2 2" xfId="4063"/>
    <cellStyle name="60% - Акцент2 2 3" xfId="4161"/>
    <cellStyle name="60% - Акцент2 2 4" xfId="4301"/>
    <cellStyle name="60% - Акцент2 3" xfId="4041"/>
    <cellStyle name="60% - Акцент2 3 2" xfId="4255"/>
    <cellStyle name="60% - Акцент2 4" xfId="4274"/>
    <cellStyle name="60% - Акцент2 5" xfId="4334"/>
    <cellStyle name="60% - Акцент2 6" xfId="4464"/>
    <cellStyle name="60% - Акцент3 2" xfId="58"/>
    <cellStyle name="60% - Акцент3 2 2" xfId="4125"/>
    <cellStyle name="60% - Акцент3 2 2 2" xfId="4064"/>
    <cellStyle name="60% - Акцент3 2 3" xfId="4162"/>
    <cellStyle name="60% - Акцент3 2 4" xfId="4285"/>
    <cellStyle name="60% - Акцент3 3" xfId="4045"/>
    <cellStyle name="60% - Акцент3 3 2" xfId="4259"/>
    <cellStyle name="60% - Акцент3 4" xfId="4198"/>
    <cellStyle name="60% - Акцент3 5" xfId="4338"/>
    <cellStyle name="60% - Акцент3 6" xfId="4468"/>
    <cellStyle name="60% - Акцент4 2" xfId="59"/>
    <cellStyle name="60% - Акцент4 2 2" xfId="4129"/>
    <cellStyle name="60% - Акцент4 2 2 2" xfId="4065"/>
    <cellStyle name="60% - Акцент4 2 3" xfId="4163"/>
    <cellStyle name="60% - Акцент4 2 4" xfId="4291"/>
    <cellStyle name="60% - Акцент4 3" xfId="4049"/>
    <cellStyle name="60% - Акцент4 3 2" xfId="4263"/>
    <cellStyle name="60% - Акцент4 4" xfId="4196"/>
    <cellStyle name="60% - Акцент4 5" xfId="4342"/>
    <cellStyle name="60% - Акцент4 6" xfId="4472"/>
    <cellStyle name="60% - Акцент5 2" xfId="60"/>
    <cellStyle name="60% - Акцент5 2 2" xfId="4133"/>
    <cellStyle name="60% - Акцент5 2 2 2" xfId="4066"/>
    <cellStyle name="60% - Акцент5 2 3" xfId="4164"/>
    <cellStyle name="60% - Акцент5 2 4" xfId="4279"/>
    <cellStyle name="60% - Акцент5 3" xfId="4053"/>
    <cellStyle name="60% - Акцент5 3 2" xfId="4267"/>
    <cellStyle name="60% - Акцент5 4" xfId="4194"/>
    <cellStyle name="60% - Акцент5 5" xfId="4346"/>
    <cellStyle name="60% - Акцент5 6" xfId="4476"/>
    <cellStyle name="60% - Акцент6 2" xfId="61"/>
    <cellStyle name="60% - Акцент6 2 2" xfId="4137"/>
    <cellStyle name="60% - Акцент6 2 2 2" xfId="4067"/>
    <cellStyle name="60% - Акцент6 2 3" xfId="4165"/>
    <cellStyle name="60% - Акцент6 2 4" xfId="4273"/>
    <cellStyle name="60% - Акцент6 3" xfId="4057"/>
    <cellStyle name="60% - Акцент6 3 2" xfId="4271"/>
    <cellStyle name="60% - Акцент6 4" xfId="4202"/>
    <cellStyle name="60% - Акцент6 5" xfId="4350"/>
    <cellStyle name="60% - Акцент6 6" xfId="4480"/>
    <cellStyle name="60% – Акцентування1" xfId="22" builtinId="32" customBuiltin="1"/>
    <cellStyle name="60% – Акцентування2" xfId="26" builtinId="36" customBuiltin="1"/>
    <cellStyle name="60% – Акцентування3" xfId="30" builtinId="40" customBuiltin="1"/>
    <cellStyle name="60% – Акцентування4" xfId="34" builtinId="44" customBuiltin="1"/>
    <cellStyle name="60% – Акцентування5" xfId="38" builtinId="48" customBuiltin="1"/>
    <cellStyle name="60% – Акцентування6" xfId="42" builtinId="52" customBuiltin="1"/>
    <cellStyle name="7" xfId="232"/>
    <cellStyle name="7 2" xfId="3138"/>
    <cellStyle name="8" xfId="224"/>
    <cellStyle name="8 10" xfId="1940"/>
    <cellStyle name="8 11" xfId="1954"/>
    <cellStyle name="8 12" xfId="1968"/>
    <cellStyle name="8 13" xfId="1982"/>
    <cellStyle name="8 14" xfId="2011"/>
    <cellStyle name="8 15" xfId="1944"/>
    <cellStyle name="8 16" xfId="2023"/>
    <cellStyle name="8 17" xfId="2037"/>
    <cellStyle name="8 18" xfId="2051"/>
    <cellStyle name="8 19" xfId="2065"/>
    <cellStyle name="8 2" xfId="275"/>
    <cellStyle name="8 20" xfId="2079"/>
    <cellStyle name="8 21" xfId="2093"/>
    <cellStyle name="8 22" xfId="2107"/>
    <cellStyle name="8 23" xfId="2121"/>
    <cellStyle name="8 24" xfId="2135"/>
    <cellStyle name="8 25" xfId="2149"/>
    <cellStyle name="8 26" xfId="2163"/>
    <cellStyle name="8 27" xfId="2177"/>
    <cellStyle name="8 28" xfId="2191"/>
    <cellStyle name="8 29" xfId="2205"/>
    <cellStyle name="8 3" xfId="1815"/>
    <cellStyle name="8 30" xfId="2219"/>
    <cellStyle name="8 31" xfId="2233"/>
    <cellStyle name="8 32" xfId="2247"/>
    <cellStyle name="8 33" xfId="2261"/>
    <cellStyle name="8 34" xfId="2275"/>
    <cellStyle name="8 35" xfId="2289"/>
    <cellStyle name="8 36" xfId="2303"/>
    <cellStyle name="8 37" xfId="2317"/>
    <cellStyle name="8 38" xfId="2331"/>
    <cellStyle name="8 39" xfId="2345"/>
    <cellStyle name="8 4" xfId="1871"/>
    <cellStyle name="8 40" xfId="2359"/>
    <cellStyle name="8 41" xfId="2373"/>
    <cellStyle name="8 42" xfId="2387"/>
    <cellStyle name="8 43" xfId="2401"/>
    <cellStyle name="8 44" xfId="2415"/>
    <cellStyle name="8 45" xfId="2429"/>
    <cellStyle name="8 46" xfId="2443"/>
    <cellStyle name="8 47" xfId="2457"/>
    <cellStyle name="8 48" xfId="2471"/>
    <cellStyle name="8 49" xfId="2485"/>
    <cellStyle name="8 5" xfId="1864"/>
    <cellStyle name="8 50" xfId="2499"/>
    <cellStyle name="8 51" xfId="2513"/>
    <cellStyle name="8 52" xfId="2527"/>
    <cellStyle name="8 53" xfId="2541"/>
    <cellStyle name="8 54" xfId="2555"/>
    <cellStyle name="8 55" xfId="2569"/>
    <cellStyle name="8 56" xfId="2583"/>
    <cellStyle name="8 57" xfId="2597"/>
    <cellStyle name="8 58" xfId="2611"/>
    <cellStyle name="8 59" xfId="2625"/>
    <cellStyle name="8 6" xfId="1863"/>
    <cellStyle name="8 60" xfId="2639"/>
    <cellStyle name="8 61" xfId="2653"/>
    <cellStyle name="8 62" xfId="2667"/>
    <cellStyle name="8 63" xfId="2682"/>
    <cellStyle name="8 64" xfId="2697"/>
    <cellStyle name="8 65" xfId="2707"/>
    <cellStyle name="8 66" xfId="2722"/>
    <cellStyle name="8 67" xfId="2736"/>
    <cellStyle name="8 68" xfId="2750"/>
    <cellStyle name="8 69" xfId="2764"/>
    <cellStyle name="8 7" xfId="1899"/>
    <cellStyle name="8 70" xfId="2778"/>
    <cellStyle name="8 71" xfId="2792"/>
    <cellStyle name="8 72" xfId="2806"/>
    <cellStyle name="8 73" xfId="2820"/>
    <cellStyle name="8 74" xfId="2834"/>
    <cellStyle name="8 75" xfId="2847"/>
    <cellStyle name="8 76" xfId="2859"/>
    <cellStyle name="8 77" xfId="2871"/>
    <cellStyle name="8 78" xfId="2883"/>
    <cellStyle name="8 79" xfId="3193"/>
    <cellStyle name="8 8" xfId="1912"/>
    <cellStyle name="8 80" xfId="3194"/>
    <cellStyle name="8 81" xfId="3195"/>
    <cellStyle name="8 82" xfId="3196"/>
    <cellStyle name="8 83" xfId="3197"/>
    <cellStyle name="8 84" xfId="3198"/>
    <cellStyle name="8 85" xfId="3199"/>
    <cellStyle name="8 86" xfId="3200"/>
    <cellStyle name="8 87" xfId="3201"/>
    <cellStyle name="8 9" xfId="1926"/>
    <cellStyle name="9" xfId="227"/>
    <cellStyle name="9 10" xfId="1955"/>
    <cellStyle name="9 11" xfId="1969"/>
    <cellStyle name="9 12" xfId="1983"/>
    <cellStyle name="9 13" xfId="2012"/>
    <cellStyle name="9 14" xfId="1952"/>
    <cellStyle name="9 15" xfId="2024"/>
    <cellStyle name="9 16" xfId="2038"/>
    <cellStyle name="9 17" xfId="2052"/>
    <cellStyle name="9 18" xfId="2066"/>
    <cellStyle name="9 19" xfId="2080"/>
    <cellStyle name="9 2" xfId="1730"/>
    <cellStyle name="9 20" xfId="2094"/>
    <cellStyle name="9 21" xfId="2108"/>
    <cellStyle name="9 22" xfId="2122"/>
    <cellStyle name="9 23" xfId="2136"/>
    <cellStyle name="9 24" xfId="2150"/>
    <cellStyle name="9 25" xfId="2164"/>
    <cellStyle name="9 26" xfId="2178"/>
    <cellStyle name="9 27" xfId="2192"/>
    <cellStyle name="9 28" xfId="2206"/>
    <cellStyle name="9 29" xfId="2220"/>
    <cellStyle name="9 3" xfId="1872"/>
    <cellStyle name="9 30" xfId="2234"/>
    <cellStyle name="9 31" xfId="2248"/>
    <cellStyle name="9 32" xfId="2262"/>
    <cellStyle name="9 33" xfId="2276"/>
    <cellStyle name="9 34" xfId="2290"/>
    <cellStyle name="9 35" xfId="2304"/>
    <cellStyle name="9 36" xfId="2318"/>
    <cellStyle name="9 37" xfId="2332"/>
    <cellStyle name="9 38" xfId="2346"/>
    <cellStyle name="9 39" xfId="2360"/>
    <cellStyle name="9 4" xfId="1386"/>
    <cellStyle name="9 40" xfId="2374"/>
    <cellStyle name="9 41" xfId="2388"/>
    <cellStyle name="9 42" xfId="2402"/>
    <cellStyle name="9 43" xfId="2416"/>
    <cellStyle name="9 44" xfId="2430"/>
    <cellStyle name="9 45" xfId="2444"/>
    <cellStyle name="9 46" xfId="2458"/>
    <cellStyle name="9 47" xfId="2472"/>
    <cellStyle name="9 48" xfId="2486"/>
    <cellStyle name="9 49" xfId="2500"/>
    <cellStyle name="9 5" xfId="1901"/>
    <cellStyle name="9 50" xfId="2514"/>
    <cellStyle name="9 51" xfId="2528"/>
    <cellStyle name="9 52" xfId="2542"/>
    <cellStyle name="9 53" xfId="2556"/>
    <cellStyle name="9 54" xfId="2570"/>
    <cellStyle name="9 55" xfId="2584"/>
    <cellStyle name="9 56" xfId="2598"/>
    <cellStyle name="9 57" xfId="2612"/>
    <cellStyle name="9 58" xfId="2626"/>
    <cellStyle name="9 59" xfId="2640"/>
    <cellStyle name="9 6" xfId="1895"/>
    <cellStyle name="9 60" xfId="2654"/>
    <cellStyle name="9 61" xfId="2668"/>
    <cellStyle name="9 62" xfId="2683"/>
    <cellStyle name="9 63" xfId="2665"/>
    <cellStyle name="9 64" xfId="2708"/>
    <cellStyle name="9 65" xfId="2723"/>
    <cellStyle name="9 66" xfId="2737"/>
    <cellStyle name="9 67" xfId="2751"/>
    <cellStyle name="9 68" xfId="2765"/>
    <cellStyle name="9 69" xfId="2779"/>
    <cellStyle name="9 7" xfId="1913"/>
    <cellStyle name="9 70" xfId="2793"/>
    <cellStyle name="9 71" xfId="2807"/>
    <cellStyle name="9 72" xfId="2821"/>
    <cellStyle name="9 73" xfId="2835"/>
    <cellStyle name="9 74" xfId="2848"/>
    <cellStyle name="9 75" xfId="2860"/>
    <cellStyle name="9 76" xfId="2872"/>
    <cellStyle name="9 77" xfId="2884"/>
    <cellStyle name="9 78" xfId="3202"/>
    <cellStyle name="9 79" xfId="3203"/>
    <cellStyle name="9 8" xfId="1927"/>
    <cellStyle name="9 80" xfId="3204"/>
    <cellStyle name="9 81" xfId="3205"/>
    <cellStyle name="9 82" xfId="3206"/>
    <cellStyle name="9 83" xfId="3207"/>
    <cellStyle name="9 84" xfId="3208"/>
    <cellStyle name="9 85" xfId="3209"/>
    <cellStyle name="9 86" xfId="3210"/>
    <cellStyle name="9 9" xfId="1941"/>
    <cellStyle name="A" xfId="229"/>
    <cellStyle name="Accent1" xfId="143"/>
    <cellStyle name="Accent2" xfId="144"/>
    <cellStyle name="Accent3" xfId="145"/>
    <cellStyle name="Accent4" xfId="146"/>
    <cellStyle name="Accent5" xfId="147"/>
    <cellStyle name="Accent6" xfId="148"/>
    <cellStyle name="B" xfId="233"/>
    <cellStyle name="B 10" xfId="1959"/>
    <cellStyle name="B 11" xfId="1973"/>
    <cellStyle name="B 12" xfId="1986"/>
    <cellStyle name="B 13" xfId="1998"/>
    <cellStyle name="B 14" xfId="2014"/>
    <cellStyle name="B 15" xfId="2028"/>
    <cellStyle name="B 16" xfId="2042"/>
    <cellStyle name="B 17" xfId="2056"/>
    <cellStyle name="B 18" xfId="2070"/>
    <cellStyle name="B 19" xfId="2084"/>
    <cellStyle name="B 2" xfId="274"/>
    <cellStyle name="B 20" xfId="2098"/>
    <cellStyle name="B 21" xfId="2112"/>
    <cellStyle name="B 22" xfId="2126"/>
    <cellStyle name="B 23" xfId="2140"/>
    <cellStyle name="B 24" xfId="2154"/>
    <cellStyle name="B 25" xfId="2168"/>
    <cellStyle name="B 26" xfId="2182"/>
    <cellStyle name="B 27" xfId="2196"/>
    <cellStyle name="B 28" xfId="2210"/>
    <cellStyle name="B 29" xfId="2224"/>
    <cellStyle name="B 3" xfId="1862"/>
    <cellStyle name="B 30" xfId="2238"/>
    <cellStyle name="B 31" xfId="2252"/>
    <cellStyle name="B 32" xfId="2266"/>
    <cellStyle name="B 33" xfId="2280"/>
    <cellStyle name="B 34" xfId="2294"/>
    <cellStyle name="B 35" xfId="2308"/>
    <cellStyle name="B 36" xfId="2322"/>
    <cellStyle name="B 37" xfId="2336"/>
    <cellStyle name="B 38" xfId="2350"/>
    <cellStyle name="B 39" xfId="2364"/>
    <cellStyle name="B 4" xfId="1874"/>
    <cellStyle name="B 40" xfId="2378"/>
    <cellStyle name="B 41" xfId="2392"/>
    <cellStyle name="B 42" xfId="2406"/>
    <cellStyle name="B 43" xfId="2420"/>
    <cellStyle name="B 44" xfId="2434"/>
    <cellStyle name="B 45" xfId="2448"/>
    <cellStyle name="B 46" xfId="2462"/>
    <cellStyle name="B 47" xfId="2476"/>
    <cellStyle name="B 48" xfId="2490"/>
    <cellStyle name="B 49" xfId="2504"/>
    <cellStyle name="B 5" xfId="1888"/>
    <cellStyle name="B 50" xfId="2518"/>
    <cellStyle name="B 51" xfId="2532"/>
    <cellStyle name="B 52" xfId="2546"/>
    <cellStyle name="B 53" xfId="2560"/>
    <cellStyle name="B 54" xfId="2574"/>
    <cellStyle name="B 55" xfId="2588"/>
    <cellStyle name="B 56" xfId="2602"/>
    <cellStyle name="B 57" xfId="2616"/>
    <cellStyle name="B 58" xfId="2630"/>
    <cellStyle name="B 59" xfId="2644"/>
    <cellStyle name="B 6" xfId="1903"/>
    <cellStyle name="B 60" xfId="2658"/>
    <cellStyle name="B 61" xfId="2672"/>
    <cellStyle name="B 62" xfId="2687"/>
    <cellStyle name="B 63" xfId="2700"/>
    <cellStyle name="B 64" xfId="2713"/>
    <cellStyle name="B 65" xfId="2727"/>
    <cellStyle name="B 66" xfId="2741"/>
    <cellStyle name="B 67" xfId="2755"/>
    <cellStyle name="B 68" xfId="2769"/>
    <cellStyle name="B 69" xfId="2783"/>
    <cellStyle name="B 7" xfId="1917"/>
    <cellStyle name="B 70" xfId="2797"/>
    <cellStyle name="B 71" xfId="2811"/>
    <cellStyle name="B 72" xfId="2825"/>
    <cellStyle name="B 73" xfId="2839"/>
    <cellStyle name="B 74" xfId="2851"/>
    <cellStyle name="B 75" xfId="2863"/>
    <cellStyle name="B 76" xfId="2875"/>
    <cellStyle name="B 77" xfId="2887"/>
    <cellStyle name="B 78" xfId="2896"/>
    <cellStyle name="B 79" xfId="3211"/>
    <cellStyle name="B 8" xfId="1931"/>
    <cellStyle name="B 80" xfId="3212"/>
    <cellStyle name="B 81" xfId="3213"/>
    <cellStyle name="B 82" xfId="3214"/>
    <cellStyle name="B 83" xfId="3215"/>
    <cellStyle name="B 84" xfId="3216"/>
    <cellStyle name="B 85" xfId="3217"/>
    <cellStyle name="B 86" xfId="3218"/>
    <cellStyle name="B 87" xfId="3219"/>
    <cellStyle name="B 9" xfId="1945"/>
    <cellStyle name="Bad" xfId="149"/>
    <cellStyle name="C" xfId="252"/>
    <cellStyle name="C 10" xfId="1960"/>
    <cellStyle name="C 11" xfId="1974"/>
    <cellStyle name="C 12" xfId="1987"/>
    <cellStyle name="C 13" xfId="1999"/>
    <cellStyle name="C 14" xfId="2015"/>
    <cellStyle name="C 15" xfId="2029"/>
    <cellStyle name="C 16" xfId="2043"/>
    <cellStyle name="C 17" xfId="2057"/>
    <cellStyle name="C 18" xfId="2071"/>
    <cellStyle name="C 19" xfId="2085"/>
    <cellStyle name="C 2" xfId="266"/>
    <cellStyle name="C 20" xfId="2099"/>
    <cellStyle name="C 21" xfId="2113"/>
    <cellStyle name="C 22" xfId="2127"/>
    <cellStyle name="C 23" xfId="2141"/>
    <cellStyle name="C 24" xfId="2155"/>
    <cellStyle name="C 25" xfId="2169"/>
    <cellStyle name="C 26" xfId="2183"/>
    <cellStyle name="C 27" xfId="2197"/>
    <cellStyle name="C 28" xfId="2211"/>
    <cellStyle name="C 29" xfId="2225"/>
    <cellStyle name="C 3" xfId="1856"/>
    <cellStyle name="C 30" xfId="2239"/>
    <cellStyle name="C 31" xfId="2253"/>
    <cellStyle name="C 32" xfId="2267"/>
    <cellStyle name="C 33" xfId="2281"/>
    <cellStyle name="C 34" xfId="2295"/>
    <cellStyle name="C 35" xfId="2309"/>
    <cellStyle name="C 36" xfId="2323"/>
    <cellStyle name="C 37" xfId="2337"/>
    <cellStyle name="C 38" xfId="2351"/>
    <cellStyle name="C 39" xfId="2365"/>
    <cellStyle name="C 4" xfId="1875"/>
    <cellStyle name="C 40" xfId="2379"/>
    <cellStyle name="C 41" xfId="2393"/>
    <cellStyle name="C 42" xfId="2407"/>
    <cellStyle name="C 43" xfId="2421"/>
    <cellStyle name="C 44" xfId="2435"/>
    <cellStyle name="C 45" xfId="2449"/>
    <cellStyle name="C 46" xfId="2463"/>
    <cellStyle name="C 47" xfId="2477"/>
    <cellStyle name="C 48" xfId="2491"/>
    <cellStyle name="C 49" xfId="2505"/>
    <cellStyle name="C 5" xfId="1889"/>
    <cellStyle name="C 50" xfId="2519"/>
    <cellStyle name="C 51" xfId="2533"/>
    <cellStyle name="C 52" xfId="2547"/>
    <cellStyle name="C 53" xfId="2561"/>
    <cellStyle name="C 54" xfId="2575"/>
    <cellStyle name="C 55" xfId="2589"/>
    <cellStyle name="C 56" xfId="2603"/>
    <cellStyle name="C 57" xfId="2617"/>
    <cellStyle name="C 58" xfId="2631"/>
    <cellStyle name="C 59" xfId="2645"/>
    <cellStyle name="C 6" xfId="1904"/>
    <cellStyle name="C 60" xfId="2659"/>
    <cellStyle name="C 61" xfId="2673"/>
    <cellStyle name="C 62" xfId="2688"/>
    <cellStyle name="C 63" xfId="2701"/>
    <cellStyle name="C 64" xfId="2714"/>
    <cellStyle name="C 65" xfId="2728"/>
    <cellStyle name="C 66" xfId="2742"/>
    <cellStyle name="C 67" xfId="2756"/>
    <cellStyle name="C 68" xfId="2770"/>
    <cellStyle name="C 69" xfId="2784"/>
    <cellStyle name="C 7" xfId="1918"/>
    <cellStyle name="C 70" xfId="2798"/>
    <cellStyle name="C 71" xfId="2812"/>
    <cellStyle name="C 72" xfId="2826"/>
    <cellStyle name="C 73" xfId="2840"/>
    <cellStyle name="C 74" xfId="2852"/>
    <cellStyle name="C 75" xfId="2864"/>
    <cellStyle name="C 76" xfId="2876"/>
    <cellStyle name="C 77" xfId="2888"/>
    <cellStyle name="C 78" xfId="2897"/>
    <cellStyle name="C 79" xfId="3220"/>
    <cellStyle name="C 8" xfId="1932"/>
    <cellStyle name="C 80" xfId="3221"/>
    <cellStyle name="C 81" xfId="3222"/>
    <cellStyle name="C 82" xfId="3223"/>
    <cellStyle name="C 83" xfId="3224"/>
    <cellStyle name="C 84" xfId="3225"/>
    <cellStyle name="C 85" xfId="3226"/>
    <cellStyle name="C 86" xfId="3227"/>
    <cellStyle name="C 87" xfId="3228"/>
    <cellStyle name="C 9" xfId="1946"/>
    <cellStyle name="Calculation" xfId="150"/>
    <cellStyle name="Check Cell" xfId="151"/>
    <cellStyle name="D" xfId="225"/>
    <cellStyle name="D 2" xfId="265"/>
    <cellStyle name="E" xfId="223"/>
    <cellStyle name="E 10" xfId="1976"/>
    <cellStyle name="E 11" xfId="1989"/>
    <cellStyle name="E 12" xfId="2001"/>
    <cellStyle name="E 13" xfId="2017"/>
    <cellStyle name="E 14" xfId="2031"/>
    <cellStyle name="E 15" xfId="2045"/>
    <cellStyle name="E 16" xfId="2059"/>
    <cellStyle name="E 17" xfId="2073"/>
    <cellStyle name="E 18" xfId="2087"/>
    <cellStyle name="E 19" xfId="2101"/>
    <cellStyle name="E 2" xfId="1547"/>
    <cellStyle name="E 20" xfId="2115"/>
    <cellStyle name="E 21" xfId="2129"/>
    <cellStyle name="E 22" xfId="2143"/>
    <cellStyle name="E 23" xfId="2157"/>
    <cellStyle name="E 24" xfId="2171"/>
    <cellStyle name="E 25" xfId="2185"/>
    <cellStyle name="E 26" xfId="2199"/>
    <cellStyle name="E 27" xfId="2213"/>
    <cellStyle name="E 28" xfId="2227"/>
    <cellStyle name="E 29" xfId="2241"/>
    <cellStyle name="E 3" xfId="1877"/>
    <cellStyle name="E 30" xfId="2255"/>
    <cellStyle name="E 31" xfId="2269"/>
    <cellStyle name="E 32" xfId="2283"/>
    <cellStyle name="E 33" xfId="2297"/>
    <cellStyle name="E 34" xfId="2311"/>
    <cellStyle name="E 35" xfId="2325"/>
    <cellStyle name="E 36" xfId="2339"/>
    <cellStyle name="E 37" xfId="2353"/>
    <cellStyle name="E 38" xfId="2367"/>
    <cellStyle name="E 39" xfId="2381"/>
    <cellStyle name="E 4" xfId="1891"/>
    <cellStyle name="E 40" xfId="2395"/>
    <cellStyle name="E 41" xfId="2409"/>
    <cellStyle name="E 42" xfId="2423"/>
    <cellStyle name="E 43" xfId="2437"/>
    <cellStyle name="E 44" xfId="2451"/>
    <cellStyle name="E 45" xfId="2465"/>
    <cellStyle name="E 46" xfId="2479"/>
    <cellStyle name="E 47" xfId="2493"/>
    <cellStyle name="E 48" xfId="2507"/>
    <cellStyle name="E 49" xfId="2521"/>
    <cellStyle name="E 5" xfId="1906"/>
    <cellStyle name="E 50" xfId="2535"/>
    <cellStyle name="E 51" xfId="2549"/>
    <cellStyle name="E 52" xfId="2563"/>
    <cellStyle name="E 53" xfId="2577"/>
    <cellStyle name="E 54" xfId="2591"/>
    <cellStyle name="E 55" xfId="2605"/>
    <cellStyle name="E 56" xfId="2619"/>
    <cellStyle name="E 57" xfId="2633"/>
    <cellStyle name="E 58" xfId="2647"/>
    <cellStyle name="E 59" xfId="2661"/>
    <cellStyle name="E 6" xfId="1920"/>
    <cellStyle name="E 60" xfId="2675"/>
    <cellStyle name="E 61" xfId="2690"/>
    <cellStyle name="E 62" xfId="2703"/>
    <cellStyle name="E 63" xfId="2716"/>
    <cellStyle name="E 64" xfId="2730"/>
    <cellStyle name="E 65" xfId="2744"/>
    <cellStyle name="E 66" xfId="2758"/>
    <cellStyle name="E 67" xfId="2772"/>
    <cellStyle name="E 68" xfId="2786"/>
    <cellStyle name="E 69" xfId="2800"/>
    <cellStyle name="E 7" xfId="1934"/>
    <cellStyle name="E 70" xfId="2814"/>
    <cellStyle name="E 71" xfId="2828"/>
    <cellStyle name="E 72" xfId="2842"/>
    <cellStyle name="E 73" xfId="2854"/>
    <cellStyle name="E 74" xfId="2866"/>
    <cellStyle name="E 75" xfId="2878"/>
    <cellStyle name="E 76" xfId="2889"/>
    <cellStyle name="E 77" xfId="2898"/>
    <cellStyle name="E 78" xfId="3229"/>
    <cellStyle name="E 79" xfId="3230"/>
    <cellStyle name="E 8" xfId="1948"/>
    <cellStyle name="E 80" xfId="3231"/>
    <cellStyle name="E 81" xfId="3232"/>
    <cellStyle name="E 82" xfId="3233"/>
    <cellStyle name="E 83" xfId="3234"/>
    <cellStyle name="E 84" xfId="3235"/>
    <cellStyle name="E 85" xfId="3236"/>
    <cellStyle name="E 86" xfId="3237"/>
    <cellStyle name="E 9" xfId="1962"/>
    <cellStyle name="Euro" xfId="152"/>
    <cellStyle name="Euro 2" xfId="373"/>
    <cellStyle name="Excel Built-in Normal" xfId="62"/>
    <cellStyle name="Excel Built-in Normal 2" xfId="63"/>
    <cellStyle name="Excel Built-in Normal 2 2" xfId="294"/>
    <cellStyle name="Excel Built-in Normal 3" xfId="277"/>
    <cellStyle name="Explanatory Text" xfId="153"/>
    <cellStyle name="F" xfId="235"/>
    <cellStyle name="F 10" xfId="1963"/>
    <cellStyle name="F 11" xfId="1977"/>
    <cellStyle name="F 12" xfId="1990"/>
    <cellStyle name="F 13" xfId="2002"/>
    <cellStyle name="F 14" xfId="2018"/>
    <cellStyle name="F 15" xfId="2032"/>
    <cellStyle name="F 16" xfId="2046"/>
    <cellStyle name="F 17" xfId="2060"/>
    <cellStyle name="F 18" xfId="2074"/>
    <cellStyle name="F 19" xfId="2088"/>
    <cellStyle name="F 2" xfId="264"/>
    <cellStyle name="F 20" xfId="2102"/>
    <cellStyle name="F 21" xfId="2116"/>
    <cellStyle name="F 22" xfId="2130"/>
    <cellStyle name="F 23" xfId="2144"/>
    <cellStyle name="F 24" xfId="2158"/>
    <cellStyle name="F 25" xfId="2172"/>
    <cellStyle name="F 26" xfId="2186"/>
    <cellStyle name="F 27" xfId="2200"/>
    <cellStyle name="F 28" xfId="2214"/>
    <cellStyle name="F 29" xfId="2228"/>
    <cellStyle name="F 3" xfId="1374"/>
    <cellStyle name="F 30" xfId="2242"/>
    <cellStyle name="F 31" xfId="2256"/>
    <cellStyle name="F 32" xfId="2270"/>
    <cellStyle name="F 33" xfId="2284"/>
    <cellStyle name="F 34" xfId="2298"/>
    <cellStyle name="F 35" xfId="2312"/>
    <cellStyle name="F 36" xfId="2326"/>
    <cellStyle name="F 37" xfId="2340"/>
    <cellStyle name="F 38" xfId="2354"/>
    <cellStyle name="F 39" xfId="2368"/>
    <cellStyle name="F 4" xfId="1878"/>
    <cellStyle name="F 40" xfId="2382"/>
    <cellStyle name="F 41" xfId="2396"/>
    <cellStyle name="F 42" xfId="2410"/>
    <cellStyle name="F 43" xfId="2424"/>
    <cellStyle name="F 44" xfId="2438"/>
    <cellStyle name="F 45" xfId="2452"/>
    <cellStyle name="F 46" xfId="2466"/>
    <cellStyle name="F 47" xfId="2480"/>
    <cellStyle name="F 48" xfId="2494"/>
    <cellStyle name="F 49" xfId="2508"/>
    <cellStyle name="F 5" xfId="1892"/>
    <cellStyle name="F 50" xfId="2522"/>
    <cellStyle name="F 51" xfId="2536"/>
    <cellStyle name="F 52" xfId="2550"/>
    <cellStyle name="F 53" xfId="2564"/>
    <cellStyle name="F 54" xfId="2578"/>
    <cellStyle name="F 55" xfId="2592"/>
    <cellStyle name="F 56" xfId="2606"/>
    <cellStyle name="F 57" xfId="2620"/>
    <cellStyle name="F 58" xfId="2634"/>
    <cellStyle name="F 59" xfId="2648"/>
    <cellStyle name="F 6" xfId="1907"/>
    <cellStyle name="F 60" xfId="2662"/>
    <cellStyle name="F 61" xfId="2676"/>
    <cellStyle name="F 62" xfId="2691"/>
    <cellStyle name="F 63" xfId="2704"/>
    <cellStyle name="F 64" xfId="2717"/>
    <cellStyle name="F 65" xfId="2731"/>
    <cellStyle name="F 66" xfId="2745"/>
    <cellStyle name="F 67" xfId="2759"/>
    <cellStyle name="F 68" xfId="2773"/>
    <cellStyle name="F 69" xfId="2787"/>
    <cellStyle name="F 7" xfId="1921"/>
    <cellStyle name="F 70" xfId="2801"/>
    <cellStyle name="F 71" xfId="2815"/>
    <cellStyle name="F 72" xfId="2829"/>
    <cellStyle name="F 73" xfId="2843"/>
    <cellStyle name="F 74" xfId="2855"/>
    <cellStyle name="F 75" xfId="2867"/>
    <cellStyle name="F 76" xfId="2879"/>
    <cellStyle name="F 77" xfId="2890"/>
    <cellStyle name="F 78" xfId="2899"/>
    <cellStyle name="F 79" xfId="3238"/>
    <cellStyle name="F 8" xfId="1935"/>
    <cellStyle name="F 80" xfId="3239"/>
    <cellStyle name="F 81" xfId="3240"/>
    <cellStyle name="F 82" xfId="3241"/>
    <cellStyle name="F 83" xfId="3242"/>
    <cellStyle name="F 84" xfId="3243"/>
    <cellStyle name="F 85" xfId="3244"/>
    <cellStyle name="F 86" xfId="3245"/>
    <cellStyle name="F 87" xfId="3246"/>
    <cellStyle name="F 9" xfId="1949"/>
    <cellStyle name="Good" xfId="154"/>
    <cellStyle name="Heading 1" xfId="155"/>
    <cellStyle name="Heading 2" xfId="156"/>
    <cellStyle name="Heading 3" xfId="157"/>
    <cellStyle name="Heading 4" xfId="158"/>
    <cellStyle name="Input" xfId="159"/>
    <cellStyle name="Linked Cell" xfId="160"/>
    <cellStyle name="Neutral" xfId="161"/>
    <cellStyle name="Normal" xfId="3247"/>
    <cellStyle name="Normal 2" xfId="98"/>
    <cellStyle name="Normal_CAP_12_03" xfId="162"/>
    <cellStyle name="Note" xfId="163"/>
    <cellStyle name="Output" xfId="164"/>
    <cellStyle name="S10" xfId="1859"/>
    <cellStyle name="S11" xfId="1749"/>
    <cellStyle name="S3" xfId="64"/>
    <cellStyle name="S6" xfId="65"/>
    <cellStyle name="S6 2" xfId="66"/>
    <cellStyle name="S8" xfId="1791"/>
    <cellStyle name="Title" xfId="165"/>
    <cellStyle name="Total" xfId="166"/>
    <cellStyle name="Warning Text" xfId="167"/>
    <cellStyle name="Акцент1 2" xfId="67"/>
    <cellStyle name="Акцент1 2 2" xfId="4114"/>
    <cellStyle name="Акцент1 2 2 2" xfId="4068"/>
    <cellStyle name="Акцент1 2 3" xfId="4167"/>
    <cellStyle name="Акцент1 2 4" xfId="4215"/>
    <cellStyle name="Акцент1 3" xfId="4034"/>
    <cellStyle name="Акцент1 3 2" xfId="4248"/>
    <cellStyle name="Акцент1 4" xfId="4207"/>
    <cellStyle name="Акцент1 5" xfId="4327"/>
    <cellStyle name="Акцент1 6" xfId="4457"/>
    <cellStyle name="Акцент2 2" xfId="68"/>
    <cellStyle name="Акцент2 2 2" xfId="4118"/>
    <cellStyle name="Акцент2 2 2 2" xfId="4069"/>
    <cellStyle name="Акцент2 2 3" xfId="4168"/>
    <cellStyle name="Акцент2 2 4" xfId="4186"/>
    <cellStyle name="Акцент2 3" xfId="4038"/>
    <cellStyle name="Акцент2 3 2" xfId="4252"/>
    <cellStyle name="Акцент2 4" xfId="4298"/>
    <cellStyle name="Акцент2 5" xfId="4331"/>
    <cellStyle name="Акцент2 6" xfId="4461"/>
    <cellStyle name="Акцент3 2" xfId="69"/>
    <cellStyle name="Акцент3 2 2" xfId="4122"/>
    <cellStyle name="Акцент3 2 2 2" xfId="4070"/>
    <cellStyle name="Акцент3 2 3" xfId="4169"/>
    <cellStyle name="Акцент3 2 4" xfId="4092"/>
    <cellStyle name="Акцент3 3" xfId="4042"/>
    <cellStyle name="Акцент3 3 2" xfId="4256"/>
    <cellStyle name="Акцент3 4" xfId="4213"/>
    <cellStyle name="Акцент3 5" xfId="4335"/>
    <cellStyle name="Акцент3 6" xfId="4465"/>
    <cellStyle name="Акцент4 2" xfId="70"/>
    <cellStyle name="Акцент4 2 2" xfId="4126"/>
    <cellStyle name="Акцент4 2 2 2" xfId="4071"/>
    <cellStyle name="Акцент4 2 3" xfId="4170"/>
    <cellStyle name="Акцент4 2 4" xfId="4272"/>
    <cellStyle name="Акцент4 3" xfId="4046"/>
    <cellStyle name="Акцент4 3 2" xfId="4260"/>
    <cellStyle name="Акцент4 4" xfId="4152"/>
    <cellStyle name="Акцент4 5" xfId="4339"/>
    <cellStyle name="Акцент4 6" xfId="4469"/>
    <cellStyle name="Акцент5 2" xfId="71"/>
    <cellStyle name="Акцент5 2 2" xfId="4130"/>
    <cellStyle name="Акцент5 2 2 2" xfId="4072"/>
    <cellStyle name="Акцент5 2 3" xfId="4171"/>
    <cellStyle name="Акцент5 2 4" xfId="4223"/>
    <cellStyle name="Акцент5 3" xfId="4050"/>
    <cellStyle name="Акцент5 3 2" xfId="4264"/>
    <cellStyle name="Акцент5 4" xfId="4150"/>
    <cellStyle name="Акцент5 5" xfId="4343"/>
    <cellStyle name="Акцент5 6" xfId="4473"/>
    <cellStyle name="Акцент6 2" xfId="72"/>
    <cellStyle name="Акцент6 2 2" xfId="4134"/>
    <cellStyle name="Акцент6 2 2 2" xfId="4073"/>
    <cellStyle name="Акцент6 2 3" xfId="4172"/>
    <cellStyle name="Акцент6 2 4" xfId="4205"/>
    <cellStyle name="Акцент6 3" xfId="4054"/>
    <cellStyle name="Акцент6 3 2" xfId="4268"/>
    <cellStyle name="Акцент6 4" xfId="4148"/>
    <cellStyle name="Акцент6 5" xfId="4347"/>
    <cellStyle name="Акцент6 6" xfId="4477"/>
    <cellStyle name="Акцентування1" xfId="19" builtinId="29" customBuiltin="1"/>
    <cellStyle name="Акцентування2" xfId="23" builtinId="33" customBuiltin="1"/>
    <cellStyle name="Акцентування3" xfId="27" builtinId="37" customBuiltin="1"/>
    <cellStyle name="Акцентування4" xfId="31" builtinId="41" customBuiltin="1"/>
    <cellStyle name="Акцентування5" xfId="35" builtinId="45" customBuiltin="1"/>
    <cellStyle name="Акцентування6" xfId="39" builtinId="49" customBuiltin="1"/>
    <cellStyle name="Ввід" xfId="10" builtinId="20" customBuiltin="1"/>
    <cellStyle name="Ввод  2" xfId="73"/>
    <cellStyle name="Ввод  2 2" xfId="4105"/>
    <cellStyle name="Ввод  2 2 2" xfId="4074"/>
    <cellStyle name="Ввод  2 3" xfId="4173"/>
    <cellStyle name="Ввод  2 4" xfId="4184"/>
    <cellStyle name="Ввод  3" xfId="4025"/>
    <cellStyle name="Ввод  3 2" xfId="4239"/>
    <cellStyle name="Ввод  4" xfId="4276"/>
    <cellStyle name="Ввод  5" xfId="4318"/>
    <cellStyle name="Ввод  6" xfId="4448"/>
    <cellStyle name="Відсотковий" xfId="4550" builtinId="5"/>
    <cellStyle name="Вывод 2" xfId="74"/>
    <cellStyle name="Вывод 2 2" xfId="4106"/>
    <cellStyle name="Вывод 2 2 2" xfId="4075"/>
    <cellStyle name="Вывод 2 3" xfId="4174"/>
    <cellStyle name="Вывод 2 4" xfId="4219"/>
    <cellStyle name="Вывод 3" xfId="4026"/>
    <cellStyle name="Вывод 3 2" xfId="4240"/>
    <cellStyle name="Вывод 4" xfId="4211"/>
    <cellStyle name="Вывод 5" xfId="4319"/>
    <cellStyle name="Вывод 6" xfId="4449"/>
    <cellStyle name="Вычисление 2" xfId="75"/>
    <cellStyle name="Вычисление 2 2" xfId="4107"/>
    <cellStyle name="Вычисление 2 2 2" xfId="4076"/>
    <cellStyle name="Вычисление 2 3" xfId="4175"/>
    <cellStyle name="Вычисление 2 4" xfId="4200"/>
    <cellStyle name="Вычисление 3" xfId="4027"/>
    <cellStyle name="Вычисление 3 2" xfId="4241"/>
    <cellStyle name="Вычисление 4" xfId="4295"/>
    <cellStyle name="Вычисление 5" xfId="4320"/>
    <cellStyle name="Вычисление 6" xfId="4450"/>
    <cellStyle name="Гарний" xfId="7" builtinId="26" customBuiltin="1"/>
    <cellStyle name="Денежный [0] 2" xfId="259"/>
    <cellStyle name="Денежный 2" xfId="136"/>
    <cellStyle name="Денежный 3 10" xfId="3248"/>
    <cellStyle name="Денежный 3 10 2" xfId="3889"/>
    <cellStyle name="Денежный 3 2" xfId="3249"/>
    <cellStyle name="Денежный 3 2 2" xfId="3890"/>
    <cellStyle name="Денежный 3 3" xfId="3250"/>
    <cellStyle name="Денежный 3 3 2" xfId="3891"/>
    <cellStyle name="Денежный 3 4" xfId="3251"/>
    <cellStyle name="Денежный 3 4 2" xfId="3892"/>
    <cellStyle name="Денежный 3 5" xfId="3252"/>
    <cellStyle name="Денежный 3 5 2" xfId="3893"/>
    <cellStyle name="Денежный 3 6" xfId="3253"/>
    <cellStyle name="Денежный 3 6 2" xfId="3894"/>
    <cellStyle name="Денежный 3 7" xfId="3254"/>
    <cellStyle name="Денежный 3 7 2" xfId="3895"/>
    <cellStyle name="Денежный 3 8" xfId="3255"/>
    <cellStyle name="Денежный 3 8 2" xfId="3896"/>
    <cellStyle name="Денежный 3 9" xfId="3256"/>
    <cellStyle name="Денежный 3 9 2" xfId="3897"/>
    <cellStyle name="Заголовок 1" xfId="3" builtinId="16" customBuiltin="1"/>
    <cellStyle name="Заголовок 1 2" xfId="76"/>
    <cellStyle name="Заголовок 1 2 2" xfId="4098"/>
    <cellStyle name="Заголовок 1 2 2 2" xfId="4077"/>
    <cellStyle name="Заголовок 1 2 3" xfId="4176"/>
    <cellStyle name="Заголовок 1 2 4" xfId="4292"/>
    <cellStyle name="Заголовок 1 3" xfId="4018"/>
    <cellStyle name="Заголовок 1 3 2" xfId="4232"/>
    <cellStyle name="Заголовок 1 4" xfId="4208"/>
    <cellStyle name="Заголовок 1 5" xfId="4311"/>
    <cellStyle name="Заголовок 1 6" xfId="4441"/>
    <cellStyle name="Заголовок 2" xfId="4" builtinId="17" customBuiltin="1"/>
    <cellStyle name="Заголовок 2 2" xfId="77"/>
    <cellStyle name="Заголовок 2 2 2" xfId="4099"/>
    <cellStyle name="Заголовок 2 2 2 2" xfId="4078"/>
    <cellStyle name="Заголовок 2 2 3" xfId="4177"/>
    <cellStyle name="Заголовок 2 2 4" xfId="4290"/>
    <cellStyle name="Заголовок 2 3" xfId="4019"/>
    <cellStyle name="Заголовок 2 3 2" xfId="4233"/>
    <cellStyle name="Заголовок 2 4" xfId="4296"/>
    <cellStyle name="Заголовок 2 5" xfId="4312"/>
    <cellStyle name="Заголовок 2 6" xfId="4442"/>
    <cellStyle name="Заголовок 3" xfId="5" builtinId="18" customBuiltin="1"/>
    <cellStyle name="Заголовок 3 2" xfId="78"/>
    <cellStyle name="Заголовок 3 2 2" xfId="4100"/>
    <cellStyle name="Заголовок 3 2 2 2" xfId="4079"/>
    <cellStyle name="Заголовок 3 2 3" xfId="4178"/>
    <cellStyle name="Заголовок 3 2 4" xfId="4281"/>
    <cellStyle name="Заголовок 3 3" xfId="4020"/>
    <cellStyle name="Заголовок 3 3 2" xfId="4234"/>
    <cellStyle name="Заголовок 3 4" xfId="4304"/>
    <cellStyle name="Заголовок 3 5" xfId="4313"/>
    <cellStyle name="Заголовок 3 6" xfId="4443"/>
    <cellStyle name="Заголовок 4" xfId="6" builtinId="19" customBuiltin="1"/>
    <cellStyle name="Заголовок 4 2" xfId="79"/>
    <cellStyle name="Заголовок 4 2 2" xfId="4101"/>
    <cellStyle name="Заголовок 4 2 2 2" xfId="4080"/>
    <cellStyle name="Заголовок 4 2 3" xfId="4179"/>
    <cellStyle name="Заголовок 4 2 4" xfId="4226"/>
    <cellStyle name="Заголовок 4 3" xfId="4021"/>
    <cellStyle name="Заголовок 4 3 2" xfId="4235"/>
    <cellStyle name="Заголовок 4 4" xfId="4284"/>
    <cellStyle name="Заголовок 4 5" xfId="4314"/>
    <cellStyle name="Заголовок 4 6" xfId="4444"/>
    <cellStyle name="Звичайний" xfId="0" builtinId="0"/>
    <cellStyle name="Зв'язана клітинка" xfId="13" builtinId="24" customBuiltin="1"/>
    <cellStyle name="Итог 2" xfId="80"/>
    <cellStyle name="Итог 2 2" xfId="4113"/>
    <cellStyle name="Итог 2 2 2" xfId="4081"/>
    <cellStyle name="Итог 2 3" xfId="4180"/>
    <cellStyle name="Итог 2 4" xfId="4229"/>
    <cellStyle name="Итог 3" xfId="4033"/>
    <cellStyle name="Итог 3 2" xfId="4247"/>
    <cellStyle name="Итог 4" xfId="4275"/>
    <cellStyle name="Итог 5" xfId="4326"/>
    <cellStyle name="Итог 6" xfId="4456"/>
    <cellStyle name="Контрольна клітинка" xfId="14" builtinId="23" customBuiltin="1"/>
    <cellStyle name="Контрольная ячейка 2" xfId="81"/>
    <cellStyle name="Контрольная ячейка 2 2" xfId="4109"/>
    <cellStyle name="Контрольная ячейка 2 2 2" xfId="4082"/>
    <cellStyle name="Контрольная ячейка 2 3" xfId="4181"/>
    <cellStyle name="Контрольная ячейка 2 4" xfId="4224"/>
    <cellStyle name="Контрольная ячейка 3" xfId="4029"/>
    <cellStyle name="Контрольная ячейка 3 2" xfId="4243"/>
    <cellStyle name="Контрольная ячейка 4" xfId="4283"/>
    <cellStyle name="Контрольная ячейка 5" xfId="4322"/>
    <cellStyle name="Контрольная ячейка 6" xfId="4452"/>
    <cellStyle name="Назва" xfId="2" builtinId="15" customBuiltin="1"/>
    <cellStyle name="Название 2" xfId="82"/>
    <cellStyle name="Название 2 2" xfId="4097"/>
    <cellStyle name="Название 2 2 2" xfId="4083"/>
    <cellStyle name="Название 2 3" xfId="4182"/>
    <cellStyle name="Название 2 4" xfId="4185"/>
    <cellStyle name="Название 3" xfId="4017"/>
    <cellStyle name="Название 3 2" xfId="4231"/>
    <cellStyle name="Название 4" xfId="4277"/>
    <cellStyle name="Название 5" xfId="4310"/>
    <cellStyle name="Название 6" xfId="4440"/>
    <cellStyle name="Нейтральний" xfId="9" builtinId="28" customBuiltin="1"/>
    <cellStyle name="Нейтральный 2" xfId="83"/>
    <cellStyle name="Нейтральный 2 2" xfId="4104"/>
    <cellStyle name="Нейтральный 2 2 2" xfId="4084"/>
    <cellStyle name="Нейтральный 2 3" xfId="4183"/>
    <cellStyle name="Нейтральный 2 4" xfId="4227"/>
    <cellStyle name="Нейтральный 3" xfId="4024"/>
    <cellStyle name="Нейтральный 3 2" xfId="4238"/>
    <cellStyle name="Нейтральный 4" xfId="4288"/>
    <cellStyle name="Нейтральный 5" xfId="4317"/>
    <cellStyle name="Нейтральный 6" xfId="4447"/>
    <cellStyle name="Обчислення" xfId="12" builtinId="22" customBuiltin="1"/>
    <cellStyle name="Обычный 10" xfId="139"/>
    <cellStyle name="Обычный 10 10" xfId="4351"/>
    <cellStyle name="Обычный 10 2" xfId="173"/>
    <cellStyle name="Обычный 10 3" xfId="369"/>
    <cellStyle name="Обычный 10 4" xfId="416"/>
    <cellStyle name="Обычный 11" xfId="128"/>
    <cellStyle name="Обычный 11 2" xfId="174"/>
    <cellStyle name="Обычный 11 3" xfId="361"/>
    <cellStyle name="Обычный 11 4" xfId="447"/>
    <cellStyle name="Обычный 12" xfId="129"/>
    <cellStyle name="Обычный 12 2" xfId="175"/>
    <cellStyle name="Обычный 12 3" xfId="360"/>
    <cellStyle name="Обычный 12 4" xfId="451"/>
    <cellStyle name="Обычный 13" xfId="43"/>
    <cellStyle name="Обычный 13 2" xfId="176"/>
    <cellStyle name="Обычный 13 3" xfId="362"/>
    <cellStyle name="Обычный 13 4" xfId="445"/>
    <cellStyle name="Обычный 14" xfId="177"/>
    <cellStyle name="Обычный 15" xfId="178"/>
    <cellStyle name="Обычный 16" xfId="127"/>
    <cellStyle name="Обычный 16 2" xfId="179"/>
    <cellStyle name="Обычный 16 3" xfId="363"/>
    <cellStyle name="Обычный 16 4" xfId="446"/>
    <cellStyle name="Обычный 17" xfId="180"/>
    <cellStyle name="Обычный 18" xfId="181"/>
    <cellStyle name="Обычный 19" xfId="182"/>
    <cellStyle name="Обычный 2" xfId="84"/>
    <cellStyle name="Обычный 2 10" xfId="398"/>
    <cellStyle name="Обычный 2 11" xfId="452"/>
    <cellStyle name="Обычный 2 12" xfId="473"/>
    <cellStyle name="Обычный 2 12 2" xfId="3356"/>
    <cellStyle name="Обычный 2 12 3" xfId="3955"/>
    <cellStyle name="Обычный 2 13" xfId="537"/>
    <cellStyle name="Обычный 2 14" xfId="596"/>
    <cellStyle name="Обычный 2 14 2" xfId="3057"/>
    <cellStyle name="Обычный 2 14 2 2" xfId="3808"/>
    <cellStyle name="Обычный 2 15" xfId="617"/>
    <cellStyle name="Обычный 2 15 2" xfId="3061"/>
    <cellStyle name="Обычный 2 15 2 2" xfId="3812"/>
    <cellStyle name="Обычный 2 16" xfId="637"/>
    <cellStyle name="Обычный 2 16 2" xfId="3031"/>
    <cellStyle name="Обычный 2 16 2 2" xfId="3796"/>
    <cellStyle name="Обычный 2 16 3" xfId="4383"/>
    <cellStyle name="Обычный 2 16 4" xfId="4532"/>
    <cellStyle name="Обычный 2 17" xfId="408"/>
    <cellStyle name="Обычный 2 17 2" xfId="3344"/>
    <cellStyle name="Обычный 2 17 3" xfId="4534"/>
    <cellStyle name="Обычный 2 18" xfId="691"/>
    <cellStyle name="Обычный 2 18 2" xfId="3431"/>
    <cellStyle name="Обычный 2 19" xfId="725"/>
    <cellStyle name="Обычный 2 19 2" xfId="3439"/>
    <cellStyle name="Обычный 2 2" xfId="85"/>
    <cellStyle name="Обычный 2 2 10" xfId="405"/>
    <cellStyle name="Обычный 2 2 10 2" xfId="3343"/>
    <cellStyle name="Обычный 2 2 10 2 2" xfId="4058"/>
    <cellStyle name="Обычный 2 2 10 2 2 2" xfId="4138"/>
    <cellStyle name="Обычный 2 2 10 2 3" xfId="4518"/>
    <cellStyle name="Обычный 2 2 10 3" xfId="4489"/>
    <cellStyle name="Обычный 2 2 11" xfId="779"/>
    <cellStyle name="Обычный 2 2 11 2" xfId="3456"/>
    <cellStyle name="Обычный 2 2 11 3" xfId="4523"/>
    <cellStyle name="Обычный 2 2 12" xfId="746"/>
    <cellStyle name="Обычный 2 2 12 2" xfId="3446"/>
    <cellStyle name="Обычный 2 2 12 3" xfId="4528"/>
    <cellStyle name="Обычный 2 2 13" xfId="707"/>
    <cellStyle name="Обычный 2 2 13 2" xfId="3434"/>
    <cellStyle name="Обычный 2 2 13 3" xfId="4535"/>
    <cellStyle name="Обычный 2 2 14" xfId="661"/>
    <cellStyle name="Обычный 2 2 14 2" xfId="3419"/>
    <cellStyle name="Обычный 2 2 15" xfId="799"/>
    <cellStyle name="Обычный 2 2 15 2" xfId="3462"/>
    <cellStyle name="Обычный 2 2 16" xfId="687"/>
    <cellStyle name="Обычный 2 2 16 2" xfId="3427"/>
    <cellStyle name="Обычный 2 2 17" xfId="721"/>
    <cellStyle name="Обычный 2 2 17 2" xfId="3438"/>
    <cellStyle name="Обычный 2 2 18" xfId="1033"/>
    <cellStyle name="Обычный 2 2 18 2" xfId="3529"/>
    <cellStyle name="Обычный 2 2 19" xfId="1115"/>
    <cellStyle name="Обычный 2 2 19 2" xfId="3551"/>
    <cellStyle name="Обычный 2 2 2" xfId="126"/>
    <cellStyle name="Обычный 2 2 2 10" xfId="737"/>
    <cellStyle name="Обычный 2 2 2 11" xfId="658"/>
    <cellStyle name="Обычный 2 2 2 12" xfId="822"/>
    <cellStyle name="Обычный 2 2 2 13" xfId="958"/>
    <cellStyle name="Обычный 2 2 2 14" xfId="961"/>
    <cellStyle name="Обычный 2 2 2 15" xfId="928"/>
    <cellStyle name="Обычный 2 2 2 16" xfId="1050"/>
    <cellStyle name="Обычный 2 2 2 17" xfId="1053"/>
    <cellStyle name="Обычный 2 2 2 18" xfId="1036"/>
    <cellStyle name="Обычный 2 2 2 19" xfId="1099"/>
    <cellStyle name="Обычный 2 2 2 2" xfId="124"/>
    <cellStyle name="Обычный 2 2 2 2 10" xfId="800"/>
    <cellStyle name="Обычный 2 2 2 2 10 2" xfId="3463"/>
    <cellStyle name="Обычный 2 2 2 2 11" xfId="685"/>
    <cellStyle name="Обычный 2 2 2 2 11 2" xfId="3426"/>
    <cellStyle name="Обычный 2 2 2 2 12" xfId="761"/>
    <cellStyle name="Обычный 2 2 2 2 12 2" xfId="3450"/>
    <cellStyle name="Обычный 2 2 2 2 13" xfId="697"/>
    <cellStyle name="Обычный 2 2 2 2 13 2" xfId="3433"/>
    <cellStyle name="Обычный 2 2 2 2 14" xfId="962"/>
    <cellStyle name="Обычный 2 2 2 2 14 2" xfId="3508"/>
    <cellStyle name="Обычный 2 2 2 2 15" xfId="995"/>
    <cellStyle name="Обычный 2 2 2 2 15 2" xfId="3522"/>
    <cellStyle name="Обычный 2 2 2 2 16" xfId="916"/>
    <cellStyle name="Обычный 2 2 2 2 16 2" xfId="3500"/>
    <cellStyle name="Обычный 2 2 2 2 17" xfId="866"/>
    <cellStyle name="Обычный 2 2 2 2 17 2" xfId="3486"/>
    <cellStyle name="Обычный 2 2 2 2 18" xfId="1097"/>
    <cellStyle name="Обычный 2 2 2 2 18 2" xfId="3546"/>
    <cellStyle name="Обычный 2 2 2 2 19" xfId="975"/>
    <cellStyle name="Обычный 2 2 2 2 19 2" xfId="3514"/>
    <cellStyle name="Обычный 2 2 2 2 2" xfId="330"/>
    <cellStyle name="Обычный 2 2 2 2 2 2" xfId="3307"/>
    <cellStyle name="Обычный 2 2 2 2 2 3" xfId="4011"/>
    <cellStyle name="Обычный 2 2 2 2 20" xfId="1143"/>
    <cellStyle name="Обычный 2 2 2 2 20 2" xfId="3556"/>
    <cellStyle name="Обычный 2 2 2 2 21" xfId="969"/>
    <cellStyle name="Обычный 2 2 2 2 21 2" xfId="3511"/>
    <cellStyle name="Обычный 2 2 2 2 22" xfId="1256"/>
    <cellStyle name="Обычный 2 2 2 2 22 2" xfId="3577"/>
    <cellStyle name="Обычный 2 2 2 2 23" xfId="1226"/>
    <cellStyle name="Обычный 2 2 2 2 23 2" xfId="3567"/>
    <cellStyle name="Обычный 2 2 2 2 24" xfId="1214"/>
    <cellStyle name="Обычный 2 2 2 2 24 2" xfId="3564"/>
    <cellStyle name="Обычный 2 2 2 2 25" xfId="1077"/>
    <cellStyle name="Обычный 2 2 2 2 25 2" xfId="3539"/>
    <cellStyle name="Обычный 2 2 2 2 26" xfId="1087"/>
    <cellStyle name="Обычный 2 2 2 2 26 2" xfId="3543"/>
    <cellStyle name="Обычный 2 2 2 2 27" xfId="1084"/>
    <cellStyle name="Обычный 2 2 2 2 27 2" xfId="3541"/>
    <cellStyle name="Обычный 2 2 2 2 28" xfId="924"/>
    <cellStyle name="Обычный 2 2 2 2 28 2" xfId="3503"/>
    <cellStyle name="Обычный 2 2 2 2 29" xfId="1258"/>
    <cellStyle name="Обычный 2 2 2 2 29 2" xfId="3578"/>
    <cellStyle name="Обычный 2 2 2 2 3" xfId="457"/>
    <cellStyle name="Обычный 2 2 2 2 30" xfId="1268"/>
    <cellStyle name="Обычный 2 2 2 2 30 2" xfId="3582"/>
    <cellStyle name="Обычный 2 2 2 2 31" xfId="1277"/>
    <cellStyle name="Обычный 2 2 2 2 31 2" xfId="3586"/>
    <cellStyle name="Обычный 2 2 2 2 32" xfId="1285"/>
    <cellStyle name="Обычный 2 2 2 2 32 2" xfId="3590"/>
    <cellStyle name="Обычный 2 2 2 2 33" xfId="1293"/>
    <cellStyle name="Обычный 2 2 2 2 33 2" xfId="3594"/>
    <cellStyle name="Обычный 2 2 2 2 34" xfId="1301"/>
    <cellStyle name="Обычный 2 2 2 2 34 2" xfId="3598"/>
    <cellStyle name="Обычный 2 2 2 2 35" xfId="1306"/>
    <cellStyle name="Обычный 2 2 2 2 35 2" xfId="3602"/>
    <cellStyle name="Обычный 2 2 2 2 36" xfId="1504"/>
    <cellStyle name="Обычный 2 2 2 2 36 2" xfId="3662"/>
    <cellStyle name="Обычный 2 2 2 2 37" xfId="1698"/>
    <cellStyle name="Обычный 2 2 2 2 37 2" xfId="3707"/>
    <cellStyle name="Обычный 2 2 2 2 38" xfId="1439"/>
    <cellStyle name="Обычный 2 2 2 2 38 2" xfId="3649"/>
    <cellStyle name="Обычный 2 2 2 2 39" xfId="1688"/>
    <cellStyle name="Обычный 2 2 2 2 39 2" xfId="3706"/>
    <cellStyle name="Обычный 2 2 2 2 4" xfId="606"/>
    <cellStyle name="Обычный 2 2 2 2 4 2" xfId="3038"/>
    <cellStyle name="Обычный 2 2 2 2 4 2 2" xfId="4218"/>
    <cellStyle name="Обычный 2 2 2 2 4 2 3" xfId="4526"/>
    <cellStyle name="Обычный 2 2 2 2 4 3" xfId="3373"/>
    <cellStyle name="Обычный 2 2 2 2 4 3 2" xfId="4061"/>
    <cellStyle name="Обычный 2 2 2 2 4 4" xfId="4494"/>
    <cellStyle name="Обычный 2 2 2 2 40" xfId="1447"/>
    <cellStyle name="Обычный 2 2 2 2 40 2" xfId="3650"/>
    <cellStyle name="Обычный 2 2 2 2 41" xfId="1761"/>
    <cellStyle name="Обычный 2 2 2 2 41 2" xfId="3721"/>
    <cellStyle name="Обычный 2 2 2 2 42" xfId="1771"/>
    <cellStyle name="Обычный 2 2 2 2 42 2" xfId="3723"/>
    <cellStyle name="Обычный 2 2 2 2 43" xfId="1397"/>
    <cellStyle name="Обычный 2 2 2 2 43 2" xfId="3638"/>
    <cellStyle name="Обычный 2 2 2 2 44" xfId="1518"/>
    <cellStyle name="Обычный 2 2 2 2 44 2" xfId="3667"/>
    <cellStyle name="Обычный 2 2 2 2 45" xfId="1384"/>
    <cellStyle name="Обычный 2 2 2 2 45 2" xfId="3633"/>
    <cellStyle name="Обычный 2 2 2 2 46" xfId="1539"/>
    <cellStyle name="Обычный 2 2 2 2 46 2" xfId="3674"/>
    <cellStyle name="Обычный 2 2 2 2 47" xfId="1712"/>
    <cellStyle name="Обычный 2 2 2 2 47 2" xfId="3710"/>
    <cellStyle name="Обычный 2 2 2 2 48" xfId="1555"/>
    <cellStyle name="Обычный 2 2 2 2 48 2" xfId="3681"/>
    <cellStyle name="Обычный 2 2 2 2 49" xfId="1784"/>
    <cellStyle name="Обычный 2 2 2 2 49 2" xfId="3725"/>
    <cellStyle name="Обычный 2 2 2 2 5" xfId="636"/>
    <cellStyle name="Обычный 2 2 2 2 5 2" xfId="3399"/>
    <cellStyle name="Обычный 2 2 2 2 5 3" xfId="4517"/>
    <cellStyle name="Обычный 2 2 2 2 50" xfId="1395"/>
    <cellStyle name="Обычный 2 2 2 2 50 2" xfId="3637"/>
    <cellStyle name="Обычный 2 2 2 2 51" xfId="1513"/>
    <cellStyle name="Обычный 2 2 2 2 51 2" xfId="3665"/>
    <cellStyle name="Обычный 2 2 2 2 52" xfId="1806"/>
    <cellStyle name="Обычный 2 2 2 2 52 2" xfId="3733"/>
    <cellStyle name="Обычный 2 2 2 2 53" xfId="1814"/>
    <cellStyle name="Обычный 2 2 2 2 53 2" xfId="3737"/>
    <cellStyle name="Обычный 2 2 2 2 54" xfId="1823"/>
    <cellStyle name="Обычный 2 2 2 2 54 2" xfId="3741"/>
    <cellStyle name="Обычный 2 2 2 2 55" xfId="1833"/>
    <cellStyle name="Обычный 2 2 2 2 55 2" xfId="3745"/>
    <cellStyle name="Обычный 2 2 2 2 56" xfId="1838"/>
    <cellStyle name="Обычный 2 2 2 2 56 2" xfId="3749"/>
    <cellStyle name="Обычный 2 2 2 2 57" xfId="2952"/>
    <cellStyle name="Обычный 2 2 2 2 57 2" xfId="3773"/>
    <cellStyle name="Обычный 2 2 2 2 58" xfId="2996"/>
    <cellStyle name="Обычный 2 2 2 2 58 2" xfId="3786"/>
    <cellStyle name="Обычный 2 2 2 2 59" xfId="2932"/>
    <cellStyle name="Обычный 2 2 2 2 59 2" xfId="3767"/>
    <cellStyle name="Обычный 2 2 2 2 6" xfId="648"/>
    <cellStyle name="Обычный 2 2 2 2 6 2" xfId="3409"/>
    <cellStyle name="Обычный 2 2 2 2 6 3" xfId="4547"/>
    <cellStyle name="Обычный 2 2 2 2 60" xfId="2994"/>
    <cellStyle name="Обычный 2 2 2 2 60 2" xfId="3785"/>
    <cellStyle name="Обычный 2 2 2 2 61" xfId="3026"/>
    <cellStyle name="Обычный 2 2 2 2 61 2" xfId="3794"/>
    <cellStyle name="Обычный 2 2 2 2 62" xfId="3974"/>
    <cellStyle name="Обычный 2 2 2 2 63" xfId="3988"/>
    <cellStyle name="Обычный 2 2 2 2 7" xfId="720"/>
    <cellStyle name="Обычный 2 2 2 2 7 2" xfId="3437"/>
    <cellStyle name="Обычный 2 2 2 2 8" xfId="805"/>
    <cellStyle name="Обычный 2 2 2 2 8 2" xfId="3464"/>
    <cellStyle name="Обычный 2 2 2 2 9" xfId="681"/>
    <cellStyle name="Обычный 2 2 2 2 9 2" xfId="3425"/>
    <cellStyle name="Обычный 2 2 2 20" xfId="1020"/>
    <cellStyle name="Обычный 2 2 2 21" xfId="894"/>
    <cellStyle name="Обычный 2 2 2 22" xfId="1079"/>
    <cellStyle name="Обычный 2 2 2 23" xfId="858"/>
    <cellStyle name="Обычный 2 2 2 24" xfId="1183"/>
    <cellStyle name="Обычный 2 2 2 25" xfId="1218"/>
    <cellStyle name="Обычный 2 2 2 26" xfId="1059"/>
    <cellStyle name="Обычный 2 2 2 27" xfId="1216"/>
    <cellStyle name="Обычный 2 2 2 28" xfId="1204"/>
    <cellStyle name="Обычный 2 2 2 29" xfId="662"/>
    <cellStyle name="Обычный 2 2 2 3" xfId="450"/>
    <cellStyle name="Обычный 2 2 2 3 2" xfId="3348"/>
    <cellStyle name="Обычный 2 2 2 3 2 2" xfId="4418"/>
    <cellStyle name="Обычный 2 2 2 3 3" xfId="4374"/>
    <cellStyle name="Обычный 2 2 2 3 4" xfId="4005"/>
    <cellStyle name="Обычный 2 2 2 30" xfId="1211"/>
    <cellStyle name="Обычный 2 2 2 31" xfId="976"/>
    <cellStyle name="Обычный 2 2 2 32" xfId="1038"/>
    <cellStyle name="Обычный 2 2 2 33" xfId="1126"/>
    <cellStyle name="Обычный 2 2 2 34" xfId="1339"/>
    <cellStyle name="Обычный 2 2 2 35" xfId="1485"/>
    <cellStyle name="Обычный 2 2 2 36" xfId="1682"/>
    <cellStyle name="Обычный 2 2 2 37" xfId="1344"/>
    <cellStyle name="Обычный 2 2 2 38" xfId="1480"/>
    <cellStyle name="Обычный 2 2 2 39" xfId="1495"/>
    <cellStyle name="Обычный 2 2 2 4" xfId="555"/>
    <cellStyle name="Обычный 2 2 2 4 2" xfId="3361"/>
    <cellStyle name="Обычный 2 2 2 4 2 2" xfId="4422"/>
    <cellStyle name="Обычный 2 2 2 4 3" xfId="4382"/>
    <cellStyle name="Обычный 2 2 2 4 4" xfId="4486"/>
    <cellStyle name="Обычный 2 2 2 40" xfId="1615"/>
    <cellStyle name="Обычный 2 2 2 41" xfId="1721"/>
    <cellStyle name="Обычный 2 2 2 42" xfId="1642"/>
    <cellStyle name="Обычный 2 2 2 43" xfId="1707"/>
    <cellStyle name="Обычный 2 2 2 44" xfId="1640"/>
    <cellStyle name="Обычный 2 2 2 45" xfId="1678"/>
    <cellStyle name="Обычный 2 2 2 46" xfId="1389"/>
    <cellStyle name="Обычный 2 2 2 47" xfId="1463"/>
    <cellStyle name="Обычный 2 2 2 48" xfId="1795"/>
    <cellStyle name="Обычный 2 2 2 49" xfId="1442"/>
    <cellStyle name="Обычный 2 2 2 5" xfId="407"/>
    <cellStyle name="Обычный 2 2 2 5 2" xfId="3044"/>
    <cellStyle name="Обычный 2 2 2 5 2 2" xfId="3801"/>
    <cellStyle name="Обычный 2 2 2 5 2 2 2" xfId="4139"/>
    <cellStyle name="Обычный 2 2 2 5 2 3" xfId="4520"/>
    <cellStyle name="Обычный 2 2 2 5 3" xfId="4059"/>
    <cellStyle name="Обычный 2 2 2 5 4" xfId="4490"/>
    <cellStyle name="Обычный 2 2 2 50" xfId="1733"/>
    <cellStyle name="Обычный 2 2 2 51" xfId="1331"/>
    <cellStyle name="Обычный 2 2 2 52" xfId="1732"/>
    <cellStyle name="Обычный 2 2 2 53" xfId="1593"/>
    <cellStyle name="Обычный 2 2 2 54" xfId="1661"/>
    <cellStyle name="Обычный 2 2 2 55" xfId="2912"/>
    <cellStyle name="Обычный 2 2 2 56" xfId="2943"/>
    <cellStyle name="Обычный 2 2 2 57" xfId="2992"/>
    <cellStyle name="Обычный 2 2 2 58" xfId="2916"/>
    <cellStyle name="Обычный 2 2 2 59" xfId="3011"/>
    <cellStyle name="Обычный 2 2 2 6" xfId="706"/>
    <cellStyle name="Обычный 2 2 2 60" xfId="3282"/>
    <cellStyle name="Обычный 2 2 2 60 2" xfId="3913"/>
    <cellStyle name="Обычный 2 2 2 61" xfId="3981"/>
    <cellStyle name="Обычный 2 2 2 7" xfId="796"/>
    <cellStyle name="Обычный 2 2 2 8" xfId="401"/>
    <cellStyle name="Обычный 2 2 2 9" xfId="705"/>
    <cellStyle name="Обычный 2 2 20" xfId="873"/>
    <cellStyle name="Обычный 2 2 20 2" xfId="3488"/>
    <cellStyle name="Обычный 2 2 21" xfId="906"/>
    <cellStyle name="Обычный 2 2 21 2" xfId="3495"/>
    <cellStyle name="Обычный 2 2 22" xfId="1153"/>
    <cellStyle name="Обычный 2 2 22 2" xfId="3557"/>
    <cellStyle name="Обычный 2 2 23" xfId="1018"/>
    <cellStyle name="Обычный 2 2 23 2" xfId="3526"/>
    <cellStyle name="Обычный 2 2 24" xfId="989"/>
    <cellStyle name="Обычный 2 2 24 2" xfId="3519"/>
    <cellStyle name="Обычный 2 2 25" xfId="1090"/>
    <cellStyle name="Обычный 2 2 25 2" xfId="3544"/>
    <cellStyle name="Обычный 2 2 26" xfId="1106"/>
    <cellStyle name="Обычный 2 2 26 2" xfId="3550"/>
    <cellStyle name="Обычный 2 2 27" xfId="1252"/>
    <cellStyle name="Обычный 2 2 27 2" xfId="3576"/>
    <cellStyle name="Обычный 2 2 28" xfId="831"/>
    <cellStyle name="Обычный 2 2 28 2" xfId="3473"/>
    <cellStyle name="Обычный 2 2 29" xfId="1191"/>
    <cellStyle name="Обычный 2 2 29 2" xfId="3563"/>
    <cellStyle name="Обычный 2 2 3" xfId="301"/>
    <cellStyle name="Обычный 2 2 3 2" xfId="332"/>
    <cellStyle name="Обычный 2 2 3 3" xfId="387"/>
    <cellStyle name="Обычный 2 2 3 3 2" xfId="3330"/>
    <cellStyle name="Обычный 2 2 3 3 3" xfId="3987"/>
    <cellStyle name="Обычный 2 2 3 4" xfId="604"/>
    <cellStyle name="Обычный 2 2 3 4 2" xfId="3371"/>
    <cellStyle name="Обычный 2 2 3 4 3" xfId="4504"/>
    <cellStyle name="Обычный 2 2 3 5" xfId="631"/>
    <cellStyle name="Обычный 2 2 3 5 2" xfId="3394"/>
    <cellStyle name="Обычный 2 2 3 5 3" xfId="4545"/>
    <cellStyle name="Обычный 2 2 3 6" xfId="620"/>
    <cellStyle name="Обычный 2 2 3 6 2" xfId="3384"/>
    <cellStyle name="Обычный 2 2 3 7" xfId="3297"/>
    <cellStyle name="Обычный 2 2 3 8" xfId="3961"/>
    <cellStyle name="Обычный 2 2 30" xfId="1000"/>
    <cellStyle name="Обычный 2 2 30 2" xfId="3523"/>
    <cellStyle name="Обычный 2 2 31" xfId="1265"/>
    <cellStyle name="Обычный 2 2 31 2" xfId="3580"/>
    <cellStyle name="Обычный 2 2 32" xfId="1275"/>
    <cellStyle name="Обычный 2 2 32 2" xfId="3584"/>
    <cellStyle name="Обычный 2 2 33" xfId="1283"/>
    <cellStyle name="Обычный 2 2 33 2" xfId="3588"/>
    <cellStyle name="Обычный 2 2 34" xfId="1291"/>
    <cellStyle name="Обычный 2 2 34 2" xfId="3592"/>
    <cellStyle name="Обычный 2 2 35" xfId="1299"/>
    <cellStyle name="Обычный 2 2 35 2" xfId="3596"/>
    <cellStyle name="Обычный 2 2 36" xfId="1304"/>
    <cellStyle name="Обычный 2 2 36 2" xfId="3600"/>
    <cellStyle name="Обычный 2 2 37" xfId="1309"/>
    <cellStyle name="Обычный 2 2 37 2" xfId="3604"/>
    <cellStyle name="Обычный 2 2 38" xfId="1313"/>
    <cellStyle name="Обычный 2 2 38 2" xfId="3607"/>
    <cellStyle name="Обычный 2 2 39" xfId="1336"/>
    <cellStyle name="Обычный 2 2 39 2" xfId="3619"/>
    <cellStyle name="Обычный 2 2 4" xfId="339"/>
    <cellStyle name="Обычный 2 2 4 2" xfId="390"/>
    <cellStyle name="Обычный 2 2 4 2 2" xfId="3333"/>
    <cellStyle name="Обычный 2 2 4 2 3" xfId="4006"/>
    <cellStyle name="Обычный 2 2 4 3" xfId="608"/>
    <cellStyle name="Обычный 2 2 4 3 2" xfId="3375"/>
    <cellStyle name="Обычный 2 2 4 3 3" xfId="4508"/>
    <cellStyle name="Обычный 2 2 4 4" xfId="639"/>
    <cellStyle name="Обычный 2 2 4 4 2" xfId="3401"/>
    <cellStyle name="Обычный 2 2 4 4 3" xfId="4549"/>
    <cellStyle name="Обычный 2 2 4 5" xfId="650"/>
    <cellStyle name="Обычный 2 2 4 5 2" xfId="3411"/>
    <cellStyle name="Обычный 2 2 4 6" xfId="3310"/>
    <cellStyle name="Обычный 2 2 4 7" xfId="3922"/>
    <cellStyle name="Обычный 2 2 40" xfId="1626"/>
    <cellStyle name="Обычный 2 2 40 2" xfId="3699"/>
    <cellStyle name="Обычный 2 2 41" xfId="1551"/>
    <cellStyle name="Обычный 2 2 41 2" xfId="3680"/>
    <cellStyle name="Обычный 2 2 42" xfId="1488"/>
    <cellStyle name="Обычный 2 2 42 2" xfId="3657"/>
    <cellStyle name="Обычный 2 2 43" xfId="1398"/>
    <cellStyle name="Обычный 2 2 43 2" xfId="3639"/>
    <cellStyle name="Обычный 2 2 44" xfId="1528"/>
    <cellStyle name="Обычный 2 2 44 2" xfId="3670"/>
    <cellStyle name="Обычный 2 2 45" xfId="1423"/>
    <cellStyle name="Обычный 2 2 45 2" xfId="3644"/>
    <cellStyle name="Обычный 2 2 46" xfId="1489"/>
    <cellStyle name="Обычный 2 2 46 2" xfId="3658"/>
    <cellStyle name="Обычный 2 2 47" xfId="1729"/>
    <cellStyle name="Обычный 2 2 47 2" xfId="3714"/>
    <cellStyle name="Обычный 2 2 48" xfId="1333"/>
    <cellStyle name="Обычный 2 2 48 2" xfId="3617"/>
    <cellStyle name="Обычный 2 2 49" xfId="1792"/>
    <cellStyle name="Обычный 2 2 49 2" xfId="3728"/>
    <cellStyle name="Обычный 2 2 5" xfId="295"/>
    <cellStyle name="Обычный 2 2 5 2" xfId="385"/>
    <cellStyle name="Обычный 2 2 5 2 2" xfId="3328"/>
    <cellStyle name="Обычный 2 2 5 2 3" xfId="3969"/>
    <cellStyle name="Обычный 2 2 5 3" xfId="602"/>
    <cellStyle name="Обычный 2 2 5 3 2" xfId="3369"/>
    <cellStyle name="Обычный 2 2 5 3 3" xfId="4501"/>
    <cellStyle name="Обычный 2 2 5 4" xfId="629"/>
    <cellStyle name="Обычный 2 2 5 4 2" xfId="3392"/>
    <cellStyle name="Обычный 2 2 5 4 3" xfId="4543"/>
    <cellStyle name="Обычный 2 2 5 5" xfId="621"/>
    <cellStyle name="Обычный 2 2 5 5 2" xfId="3385"/>
    <cellStyle name="Обычный 2 2 5 6" xfId="3295"/>
    <cellStyle name="Обычный 2 2 5 7" xfId="3934"/>
    <cellStyle name="Обычный 2 2 50" xfId="1520"/>
    <cellStyle name="Обычный 2 2 50 2" xfId="3668"/>
    <cellStyle name="Обычный 2 2 51" xfId="1460"/>
    <cellStyle name="Обычный 2 2 51 2" xfId="3654"/>
    <cellStyle name="Обычный 2 2 52" xfId="1605"/>
    <cellStyle name="Обычный 2 2 52 2" xfId="3696"/>
    <cellStyle name="Обычный 2 2 53" xfId="1801"/>
    <cellStyle name="Обычный 2 2 53 2" xfId="3731"/>
    <cellStyle name="Обычный 2 2 54" xfId="1812"/>
    <cellStyle name="Обычный 2 2 54 2" xfId="3735"/>
    <cellStyle name="Обычный 2 2 55" xfId="1821"/>
    <cellStyle name="Обычный 2 2 55 2" xfId="3739"/>
    <cellStyle name="Обычный 2 2 56" xfId="1830"/>
    <cellStyle name="Обычный 2 2 56 2" xfId="3743"/>
    <cellStyle name="Обычный 2 2 57" xfId="1836"/>
    <cellStyle name="Обычный 2 2 57 2" xfId="3747"/>
    <cellStyle name="Обычный 2 2 58" xfId="1843"/>
    <cellStyle name="Обычный 2 2 58 2" xfId="3751"/>
    <cellStyle name="Обычный 2 2 59" xfId="1847"/>
    <cellStyle name="Обычный 2 2 59 2" xfId="3754"/>
    <cellStyle name="Обычный 2 2 6" xfId="284"/>
    <cellStyle name="Обычный 2 2 6 2" xfId="383"/>
    <cellStyle name="Обычный 2 2 6 2 2" xfId="3326"/>
    <cellStyle name="Обычный 2 2 6 2 3" xfId="3999"/>
    <cellStyle name="Обычный 2 2 6 3" xfId="600"/>
    <cellStyle name="Обычный 2 2 6 3 2" xfId="3367"/>
    <cellStyle name="Обычный 2 2 6 3 3" xfId="4499"/>
    <cellStyle name="Обычный 2 2 6 4" xfId="627"/>
    <cellStyle name="Обычный 2 2 6 4 2" xfId="3390"/>
    <cellStyle name="Обычный 2 2 6 4 3" xfId="4541"/>
    <cellStyle name="Обычный 2 2 6 5" xfId="626"/>
    <cellStyle name="Обычный 2 2 6 5 2" xfId="3389"/>
    <cellStyle name="Обычный 2 2 6 6" xfId="3291"/>
    <cellStyle name="Обычный 2 2 6 7" xfId="3964"/>
    <cellStyle name="Обычный 2 2 60" xfId="2909"/>
    <cellStyle name="Обычный 2 2 60 2" xfId="3763"/>
    <cellStyle name="Обычный 2 2 61" xfId="2985"/>
    <cellStyle name="Обычный 2 2 61 2" xfId="3783"/>
    <cellStyle name="Обычный 2 2 62" xfId="2966"/>
    <cellStyle name="Обычный 2 2 62 2" xfId="3778"/>
    <cellStyle name="Обычный 2 2 63" xfId="2944"/>
    <cellStyle name="Обычный 2 2 63 2" xfId="3771"/>
    <cellStyle name="Обычный 2 2 64" xfId="3009"/>
    <cellStyle name="Обычный 2 2 64 2" xfId="3791"/>
    <cellStyle name="Обычный 2 2 65" xfId="3056"/>
    <cellStyle name="Обычный 2 2 65 2" xfId="3807"/>
    <cellStyle name="Обычный 2 2 66" xfId="3911"/>
    <cellStyle name="Обычный 2 2 67" xfId="3970"/>
    <cellStyle name="Обычный 2 2 7" xfId="364"/>
    <cellStyle name="Обычный 2 2 7 2" xfId="3320"/>
    <cellStyle name="Обычный 2 2 7 2 2" xfId="4414"/>
    <cellStyle name="Обычный 2 2 7 3" xfId="4367"/>
    <cellStyle name="Обычный 2 2 7 4" xfId="3992"/>
    <cellStyle name="Обычный 2 2 8" xfId="419"/>
    <cellStyle name="Обычный 2 2 8 2" xfId="3345"/>
    <cellStyle name="Обычный 2 2 8 3" xfId="3995"/>
    <cellStyle name="Обычный 2 2 9" xfId="553"/>
    <cellStyle name="Обычный 2 20" xfId="810"/>
    <cellStyle name="Обычный 2 20 2" xfId="3465"/>
    <cellStyle name="Обычный 2 21" xfId="813"/>
    <cellStyle name="Обычный 2 21 2" xfId="3467"/>
    <cellStyle name="Обычный 2 22" xfId="817"/>
    <cellStyle name="Обычный 2 22 2" xfId="3468"/>
    <cellStyle name="Обычный 2 23" xfId="820"/>
    <cellStyle name="Обычный 2 23 2" xfId="3469"/>
    <cellStyle name="Обычный 2 24" xfId="773"/>
    <cellStyle name="Обычный 2 24 2" xfId="3453"/>
    <cellStyle name="Обычный 2 25" xfId="974"/>
    <cellStyle name="Обычный 2 25 2" xfId="3513"/>
    <cellStyle name="Обычный 2 26" xfId="1058"/>
    <cellStyle name="Обычный 2 26 2" xfId="3535"/>
    <cellStyle name="Обычный 2 27" xfId="1100"/>
    <cellStyle name="Обычный 2 27 2" xfId="3548"/>
    <cellStyle name="Обычный 2 28" xfId="839"/>
    <cellStyle name="Обычный 2 28 2" xfId="3476"/>
    <cellStyle name="Обычный 2 29" xfId="1039"/>
    <cellStyle name="Обычный 2 29 2" xfId="3530"/>
    <cellStyle name="Обычный 2 3" xfId="99"/>
    <cellStyle name="Обычный 2 3 10" xfId="634"/>
    <cellStyle name="Обычный 2 3 10 2" xfId="3397"/>
    <cellStyle name="Обычный 2 3 11" xfId="3279"/>
    <cellStyle name="Обычный 2 3 12" xfId="4216"/>
    <cellStyle name="Обычный 2 3 2" xfId="217"/>
    <cellStyle name="Обычный 2 3 2 2" xfId="3287"/>
    <cellStyle name="Обычный 2 3 2 2 2" xfId="4399"/>
    <cellStyle name="Обычный 2 3 2 3" xfId="4352"/>
    <cellStyle name="Обычный 2 3 2 4" xfId="4424"/>
    <cellStyle name="Обычный 2 3 2 5" xfId="4004"/>
    <cellStyle name="Обычный 2 3 3" xfId="365"/>
    <cellStyle name="Обычный 2 3 3 2" xfId="395"/>
    <cellStyle name="Обычный 2 3 3 2 2" xfId="3338"/>
    <cellStyle name="Обычный 2 3 3 2 3" xfId="3917"/>
    <cellStyle name="Обычный 2 3 3 3" xfId="613"/>
    <cellStyle name="Обычный 2 3 3 3 2" xfId="3380"/>
    <cellStyle name="Обычный 2 3 3 3 3" xfId="4514"/>
    <cellStyle name="Обычный 2 3 3 4" xfId="645"/>
    <cellStyle name="Обычный 2 3 3 4 2" xfId="3406"/>
    <cellStyle name="Обычный 2 3 3 5" xfId="655"/>
    <cellStyle name="Обычный 2 3 3 5 2" xfId="3416"/>
    <cellStyle name="Обычный 2 3 3 6" xfId="3321"/>
    <cellStyle name="Обычный 2 3 3 7" xfId="3966"/>
    <cellStyle name="Обычный 2 3 4" xfId="351"/>
    <cellStyle name="Обычный 2 3 4 2" xfId="3316"/>
    <cellStyle name="Обычный 2 3 4 2 2" xfId="4412"/>
    <cellStyle name="Обычный 2 3 4 3" xfId="4365"/>
    <cellStyle name="Обычный 2 3 4 4" xfId="4009"/>
    <cellStyle name="Обычный 2 3 5" xfId="381"/>
    <cellStyle name="Обычный 2 3 5 2" xfId="3324"/>
    <cellStyle name="Обычный 2 3 5 3" xfId="4007"/>
    <cellStyle name="Обычный 2 3 6" xfId="489"/>
    <cellStyle name="Обычный 2 3 7" xfId="560"/>
    <cellStyle name="Обычный 2 3 7 2" xfId="3362"/>
    <cellStyle name="Обычный 2 3 7 3" xfId="4487"/>
    <cellStyle name="Обычный 2 3 8" xfId="598"/>
    <cellStyle name="Обычный 2 3 8 2" xfId="3365"/>
    <cellStyle name="Обычный 2 3 8 3" xfId="4493"/>
    <cellStyle name="Обычный 2 3 9" xfId="619"/>
    <cellStyle name="Обычный 2 3 9 2" xfId="3383"/>
    <cellStyle name="Обычный 2 3 9 3" xfId="4538"/>
    <cellStyle name="Обычный 2 30" xfId="963"/>
    <cellStyle name="Обычный 2 30 2" xfId="3509"/>
    <cellStyle name="Обычный 2 31" xfId="1238"/>
    <cellStyle name="Обычный 2 31 2" xfId="3572"/>
    <cellStyle name="Обычный 2 32" xfId="788"/>
    <cellStyle name="Обычный 2 32 2" xfId="3459"/>
    <cellStyle name="Обычный 2 33" xfId="837"/>
    <cellStyle name="Обычный 2 33 2" xfId="3475"/>
    <cellStyle name="Обычный 2 34" xfId="1264"/>
    <cellStyle name="Обычный 2 34 2" xfId="3579"/>
    <cellStyle name="Обычный 2 35" xfId="1274"/>
    <cellStyle name="Обычный 2 35 2" xfId="3583"/>
    <cellStyle name="Обычный 2 36" xfId="1282"/>
    <cellStyle name="Обычный 2 36 2" xfId="3587"/>
    <cellStyle name="Обычный 2 37" xfId="1290"/>
    <cellStyle name="Обычный 2 37 2" xfId="3591"/>
    <cellStyle name="Обычный 2 38" xfId="1298"/>
    <cellStyle name="Обычный 2 38 2" xfId="3595"/>
    <cellStyle name="Обычный 2 39" xfId="1303"/>
    <cellStyle name="Обычный 2 39 2" xfId="3599"/>
    <cellStyle name="Обычный 2 4" xfId="183"/>
    <cellStyle name="Обычный 2 4 2" xfId="329"/>
    <cellStyle name="Обычный 2 4 2 2" xfId="388"/>
    <cellStyle name="Обычный 2 4 2 2 2" xfId="3331"/>
    <cellStyle name="Обычный 2 4 2 2 3" xfId="4003"/>
    <cellStyle name="Обычный 2 4 2 3" xfId="605"/>
    <cellStyle name="Обычный 2 4 2 3 2" xfId="3372"/>
    <cellStyle name="Обычный 2 4 2 3 3" xfId="4506"/>
    <cellStyle name="Обычный 2 4 2 4" xfId="635"/>
    <cellStyle name="Обычный 2 4 2 4 2" xfId="3398"/>
    <cellStyle name="Обычный 2 4 2 4 3" xfId="4546"/>
    <cellStyle name="Обычный 2 4 2 5" xfId="647"/>
    <cellStyle name="Обычный 2 4 2 5 2" xfId="3408"/>
    <cellStyle name="Обычный 2 4 2 6" xfId="3306"/>
    <cellStyle name="Обычный 2 4 2 7" xfId="3925"/>
    <cellStyle name="Обычный 2 40" xfId="1308"/>
    <cellStyle name="Обычный 2 40 2" xfId="3603"/>
    <cellStyle name="Обычный 2 41" xfId="1312"/>
    <cellStyle name="Обычный 2 41 2" xfId="3606"/>
    <cellStyle name="Обычный 2 42" xfId="1316"/>
    <cellStyle name="Обычный 2 42 2" xfId="3609"/>
    <cellStyle name="Обычный 2 43" xfId="1318"/>
    <cellStyle name="Обычный 2 43 2" xfId="3610"/>
    <cellStyle name="Обычный 2 44" xfId="1320"/>
    <cellStyle name="Обычный 2 44 2" xfId="3611"/>
    <cellStyle name="Обычный 2 45" xfId="1322"/>
    <cellStyle name="Обычный 2 45 2" xfId="3612"/>
    <cellStyle name="Обычный 2 46" xfId="1328"/>
    <cellStyle name="Обычный 2 46 2" xfId="3615"/>
    <cellStyle name="Обычный 2 47" xfId="1454"/>
    <cellStyle name="Обычный 2 47 2" xfId="3652"/>
    <cellStyle name="Обычный 2 48" xfId="1512"/>
    <cellStyle name="Обычный 2 48 2" xfId="3664"/>
    <cellStyle name="Обычный 2 49" xfId="1708"/>
    <cellStyle name="Обычный 2 49 2" xfId="3708"/>
    <cellStyle name="Обычный 2 5" xfId="271"/>
    <cellStyle name="Обычный 2 5 2" xfId="331"/>
    <cellStyle name="Обычный 2 5 3" xfId="300"/>
    <cellStyle name="Обычный 2 5 3 2" xfId="386"/>
    <cellStyle name="Обычный 2 5 3 2 2" xfId="3329"/>
    <cellStyle name="Обычный 2 5 3 2 3" xfId="3918"/>
    <cellStyle name="Обычный 2 5 3 3" xfId="603"/>
    <cellStyle name="Обычный 2 5 3 3 2" xfId="3370"/>
    <cellStyle name="Обычный 2 5 3 3 3" xfId="4503"/>
    <cellStyle name="Обычный 2 5 3 4" xfId="630"/>
    <cellStyle name="Обычный 2 5 3 4 2" xfId="3393"/>
    <cellStyle name="Обычный 2 5 3 4 3" xfId="4544"/>
    <cellStyle name="Обычный 2 5 3 5" xfId="624"/>
    <cellStyle name="Обычный 2 5 3 5 2" xfId="3387"/>
    <cellStyle name="Обычный 2 5 3 6" xfId="3296"/>
    <cellStyle name="Обычный 2 5 3 7" xfId="3931"/>
    <cellStyle name="Обычный 2 50" xfId="1724"/>
    <cellStyle name="Обычный 2 50 2" xfId="3712"/>
    <cellStyle name="Обычный 2 51" xfId="1629"/>
    <cellStyle name="Обычный 2 51 2" xfId="3700"/>
    <cellStyle name="Обычный 2 52" xfId="1424"/>
    <cellStyle name="Обычный 2 52 2" xfId="3645"/>
    <cellStyle name="Обычный 2 53" xfId="1760"/>
    <cellStyle name="Обычный 2 53 2" xfId="3720"/>
    <cellStyle name="Обычный 2 54" xfId="1433"/>
    <cellStyle name="Обычный 2 54 2" xfId="3647"/>
    <cellStyle name="Обычный 2 55" xfId="1532"/>
    <cellStyle name="Обычный 2 55 2" xfId="3671"/>
    <cellStyle name="Обычный 2 56" xfId="1799"/>
    <cellStyle name="Обычный 2 56 2" xfId="3730"/>
    <cellStyle name="Обычный 2 57" xfId="1811"/>
    <cellStyle name="Обычный 2 57 2" xfId="3734"/>
    <cellStyle name="Обычный 2 58" xfId="1820"/>
    <cellStyle name="Обычный 2 58 2" xfId="3738"/>
    <cellStyle name="Обычный 2 59" xfId="1829"/>
    <cellStyle name="Обычный 2 59 2" xfId="3742"/>
    <cellStyle name="Обычный 2 6" xfId="338"/>
    <cellStyle name="Обычный 2 6 2" xfId="389"/>
    <cellStyle name="Обычный 2 6 2 2" xfId="3332"/>
    <cellStyle name="Обычный 2 6 2 3" xfId="3993"/>
    <cellStyle name="Обычный 2 6 3" xfId="607"/>
    <cellStyle name="Обычный 2 6 3 2" xfId="3374"/>
    <cellStyle name="Обычный 2 6 3 3" xfId="4507"/>
    <cellStyle name="Обычный 2 6 4" xfId="638"/>
    <cellStyle name="Обычный 2 6 4 2" xfId="3400"/>
    <cellStyle name="Обычный 2 6 4 3" xfId="4548"/>
    <cellStyle name="Обычный 2 6 5" xfId="649"/>
    <cellStyle name="Обычный 2 6 5 2" xfId="3410"/>
    <cellStyle name="Обычный 2 6 6" xfId="3309"/>
    <cellStyle name="Обычный 2 6 7" xfId="3923"/>
    <cellStyle name="Обычный 2 60" xfId="1835"/>
    <cellStyle name="Обычный 2 60 2" xfId="3746"/>
    <cellStyle name="Обычный 2 61" xfId="1842"/>
    <cellStyle name="Обычный 2 61 2" xfId="3750"/>
    <cellStyle name="Обычный 2 62" xfId="1846"/>
    <cellStyle name="Обычный 2 62 2" xfId="3753"/>
    <cellStyle name="Обычный 2 63" xfId="1850"/>
    <cellStyle name="Обычный 2 63 2" xfId="3756"/>
    <cellStyle name="Обычный 2 64" xfId="1852"/>
    <cellStyle name="Обычный 2 64 2" xfId="3757"/>
    <cellStyle name="Обычный 2 65" xfId="1854"/>
    <cellStyle name="Обычный 2 65 2" xfId="3758"/>
    <cellStyle name="Обычный 2 66" xfId="1858"/>
    <cellStyle name="Обычный 2 66 2" xfId="3759"/>
    <cellStyle name="Обычный 2 67" xfId="2906"/>
    <cellStyle name="Обычный 2 67 2" xfId="3762"/>
    <cellStyle name="Обычный 2 68" xfId="2935"/>
    <cellStyle name="Обычный 2 68 2" xfId="3769"/>
    <cellStyle name="Обычный 2 69" xfId="2955"/>
    <cellStyle name="Обычный 2 69 2" xfId="3774"/>
    <cellStyle name="Обычный 2 7" xfId="285"/>
    <cellStyle name="Обычный 2 7 2" xfId="384"/>
    <cellStyle name="Обычный 2 7 2 2" xfId="3327"/>
    <cellStyle name="Обычный 2 7 2 3" xfId="3991"/>
    <cellStyle name="Обычный 2 7 3" xfId="601"/>
    <cellStyle name="Обычный 2 7 3 2" xfId="3368"/>
    <cellStyle name="Обычный 2 7 3 3" xfId="4500"/>
    <cellStyle name="Обычный 2 7 4" xfId="628"/>
    <cellStyle name="Обычный 2 7 4 2" xfId="3391"/>
    <cellStyle name="Обычный 2 7 4 3" xfId="4542"/>
    <cellStyle name="Обычный 2 7 5" xfId="622"/>
    <cellStyle name="Обычный 2 7 5 2" xfId="3386"/>
    <cellStyle name="Обычный 2 7 6" xfId="3292"/>
    <cellStyle name="Обычный 2 7 7" xfId="3962"/>
    <cellStyle name="Обычный 2 70" xfId="2999"/>
    <cellStyle name="Обычный 2 70 2" xfId="3787"/>
    <cellStyle name="Обычный 2 71" xfId="3007"/>
    <cellStyle name="Обычный 2 71 2" xfId="3790"/>
    <cellStyle name="Обычный 2 72" xfId="3257"/>
    <cellStyle name="Обычный 2 73" xfId="3258"/>
    <cellStyle name="Обычный 2 74" xfId="3259"/>
    <cellStyle name="Обычный 2 75" xfId="3260"/>
    <cellStyle name="Обычный 2 76" xfId="3261"/>
    <cellStyle name="Обычный 2 77" xfId="3262"/>
    <cellStyle name="Обычный 2 78" xfId="3263"/>
    <cellStyle name="Обычный 2 79" xfId="3264"/>
    <cellStyle name="Обычный 2 8" xfId="366"/>
    <cellStyle name="Обычный 2 8 2" xfId="396"/>
    <cellStyle name="Обычный 2 8 2 2" xfId="3339"/>
    <cellStyle name="Обычный 2 8 2 3" xfId="3986"/>
    <cellStyle name="Обычный 2 8 3" xfId="614"/>
    <cellStyle name="Обычный 2 8 3 2" xfId="3381"/>
    <cellStyle name="Обычный 2 8 3 3" xfId="4515"/>
    <cellStyle name="Обычный 2 8 4" xfId="646"/>
    <cellStyle name="Обычный 2 8 4 2" xfId="3407"/>
    <cellStyle name="Обычный 2 8 5" xfId="656"/>
    <cellStyle name="Обычный 2 8 5 2" xfId="3417"/>
    <cellStyle name="Обычный 2 8 6" xfId="3322"/>
    <cellStyle name="Обычный 2 8 7" xfId="3919"/>
    <cellStyle name="Обычный 2 80" xfId="3265"/>
    <cellStyle name="Обычный 2 9" xfId="379"/>
    <cellStyle name="Обычный 2 9 2" xfId="470"/>
    <cellStyle name="Обычный 2 9 2 2" xfId="3355"/>
    <cellStyle name="Обычный 2 9 2 3" xfId="3956"/>
    <cellStyle name="Обычный 2 9 3" xfId="508"/>
    <cellStyle name="Обычный 2 9 3 2" xfId="519"/>
    <cellStyle name="Обычный 2 9 3 2 2" xfId="3360"/>
    <cellStyle name="Обычный 2 9 3 2 3" xfId="4485"/>
    <cellStyle name="Обычный 2 9 3 3" xfId="4380"/>
    <cellStyle name="Обычный 2 9 4" xfId="4370"/>
    <cellStyle name="Обычный 20" xfId="184"/>
    <cellStyle name="Обычный 21" xfId="185"/>
    <cellStyle name="Обычный 22" xfId="186"/>
    <cellStyle name="Обычный 23" xfId="187"/>
    <cellStyle name="Обычный 24" xfId="188"/>
    <cellStyle name="Обычный 25" xfId="189"/>
    <cellStyle name="Обычный 25 2" xfId="418"/>
    <cellStyle name="Обычный 25 2 2" xfId="459"/>
    <cellStyle name="Обычный 25 2 3" xfId="509"/>
    <cellStyle name="Обычный 25 3" xfId="3046"/>
    <cellStyle name="Обычный 26" xfId="190"/>
    <cellStyle name="Обычный 26 2" xfId="420"/>
    <cellStyle name="Обычный 26 2 2" xfId="460"/>
    <cellStyle name="Обычный 26 2 3" xfId="510"/>
    <cellStyle name="Обычный 26 2 3 2" xfId="3357"/>
    <cellStyle name="Обычный 26 2 3 2 2" xfId="4421"/>
    <cellStyle name="Обычный 26 2 3 3" xfId="4381"/>
    <cellStyle name="Обычный 26 2 3 4" xfId="4482"/>
    <cellStyle name="Обычный 26 2 4" xfId="3346"/>
    <cellStyle name="Обычный 26 2 4 2" xfId="4416"/>
    <cellStyle name="Обычный 26 2 5" xfId="4372"/>
    <cellStyle name="Обычный 26 2 6" xfId="4008"/>
    <cellStyle name="Обычный 26 3" xfId="3042"/>
    <cellStyle name="Обычный 26 3 2" xfId="3799"/>
    <cellStyle name="Обычный 27" xfId="273"/>
    <cellStyle name="Обычный 27 2" xfId="289"/>
    <cellStyle name="Обычный 27 3" xfId="345"/>
    <cellStyle name="Обычный 27 3 2" xfId="3312"/>
    <cellStyle name="Обычный 27 3 2 2" xfId="4411"/>
    <cellStyle name="Обычный 27 3 3" xfId="4364"/>
    <cellStyle name="Обычный 27 3 4" xfId="4436"/>
    <cellStyle name="Обычный 27 3 5" xfId="3954"/>
    <cellStyle name="Обычный 27 4" xfId="371"/>
    <cellStyle name="Обычный 27 5" xfId="437"/>
    <cellStyle name="Обычный 27 5 2" xfId="463"/>
    <cellStyle name="Обычный 27 5 3" xfId="513"/>
    <cellStyle name="Обычный 27 6" xfId="3045"/>
    <cellStyle name="Обычный 28" xfId="346"/>
    <cellStyle name="Обычный 28 2" xfId="391"/>
    <cellStyle name="Обычный 28 2 2" xfId="490"/>
    <cellStyle name="Обычный 28 2 3" xfId="564"/>
    <cellStyle name="Обычный 28 2 3 2" xfId="3363"/>
    <cellStyle name="Обычный 28 2 3 3" xfId="4488"/>
    <cellStyle name="Обычный 28 2 4" xfId="3334"/>
    <cellStyle name="Обычный 28 2 5" xfId="4012"/>
    <cellStyle name="Обычный 28 3" xfId="422"/>
    <cellStyle name="Обычный 28 3 2" xfId="464"/>
    <cellStyle name="Обычный 28 3 2 2" xfId="3351"/>
    <cellStyle name="Обычный 28 3 2 3" xfId="3946"/>
    <cellStyle name="Обычный 28 3 3" xfId="511"/>
    <cellStyle name="Обычный 28 4" xfId="538"/>
    <cellStyle name="Обычный 28 5" xfId="609"/>
    <cellStyle name="Обычный 28 5 2" xfId="3050"/>
    <cellStyle name="Обычный 28 5 3" xfId="3376"/>
    <cellStyle name="Обычный 28 5 4" xfId="4509"/>
    <cellStyle name="Обычный 28 6" xfId="641"/>
    <cellStyle name="Обычный 28 6 2" xfId="3402"/>
    <cellStyle name="Обычный 28 7" xfId="651"/>
    <cellStyle name="Обычный 28 7 2" xfId="3412"/>
    <cellStyle name="Обычный 28 8" xfId="3313"/>
    <cellStyle name="Обычный 28 9" xfId="3959"/>
    <cellStyle name="Обычный 29" xfId="372"/>
    <cellStyle name="Обычный 29 2" xfId="439"/>
    <cellStyle name="Обычный 29 2 2" xfId="466"/>
    <cellStyle name="Обычный 29 2 2 2" xfId="520"/>
    <cellStyle name="Обычный 29 2 2 2 2" xfId="562"/>
    <cellStyle name="Обычный 29 2 3" xfId="472"/>
    <cellStyle name="Обычный 29 2 4" xfId="557"/>
    <cellStyle name="Обычный 29 3" xfId="417"/>
    <cellStyle name="Обычный 29 4" xfId="536"/>
    <cellStyle name="Обычный 29 5" xfId="3047"/>
    <cellStyle name="Обычный 3" xfId="95"/>
    <cellStyle name="Обычный 3 10" xfId="443"/>
    <cellStyle name="Обычный 3 100" xfId="2369"/>
    <cellStyle name="Обычный 3 100 2" xfId="3098"/>
    <cellStyle name="Обычный 3 100 2 2" xfId="3849"/>
    <cellStyle name="Обычный 3 101" xfId="2383"/>
    <cellStyle name="Обычный 3 101 2" xfId="3099"/>
    <cellStyle name="Обычный 3 101 2 2" xfId="3850"/>
    <cellStyle name="Обычный 3 102" xfId="2397"/>
    <cellStyle name="Обычный 3 102 2" xfId="3100"/>
    <cellStyle name="Обычный 3 102 2 2" xfId="3851"/>
    <cellStyle name="Обычный 3 103" xfId="2411"/>
    <cellStyle name="Обычный 3 103 2" xfId="3101"/>
    <cellStyle name="Обычный 3 103 2 2" xfId="3852"/>
    <cellStyle name="Обычный 3 104" xfId="2425"/>
    <cellStyle name="Обычный 3 104 2" xfId="3102"/>
    <cellStyle name="Обычный 3 104 2 2" xfId="3853"/>
    <cellStyle name="Обычный 3 105" xfId="2439"/>
    <cellStyle name="Обычный 3 105 2" xfId="3103"/>
    <cellStyle name="Обычный 3 105 2 2" xfId="3854"/>
    <cellStyle name="Обычный 3 106" xfId="2453"/>
    <cellStyle name="Обычный 3 106 2" xfId="3104"/>
    <cellStyle name="Обычный 3 106 2 2" xfId="3855"/>
    <cellStyle name="Обычный 3 107" xfId="2467"/>
    <cellStyle name="Обычный 3 107 2" xfId="3105"/>
    <cellStyle name="Обычный 3 107 2 2" xfId="3856"/>
    <cellStyle name="Обычный 3 108" xfId="2481"/>
    <cellStyle name="Обычный 3 108 2" xfId="3106"/>
    <cellStyle name="Обычный 3 108 2 2" xfId="3857"/>
    <cellStyle name="Обычный 3 109" xfId="2495"/>
    <cellStyle name="Обычный 3 109 2" xfId="3107"/>
    <cellStyle name="Обычный 3 109 2 2" xfId="3858"/>
    <cellStyle name="Обычный 3 11" xfId="594"/>
    <cellStyle name="Обычный 3 11 2" xfId="3029"/>
    <cellStyle name="Обычный 3 11 2 2" xfId="3795"/>
    <cellStyle name="Обычный 3 110" xfId="2509"/>
    <cellStyle name="Обычный 3 110 2" xfId="3108"/>
    <cellStyle name="Обычный 3 110 2 2" xfId="3859"/>
    <cellStyle name="Обычный 3 111" xfId="2523"/>
    <cellStyle name="Обычный 3 111 2" xfId="3109"/>
    <cellStyle name="Обычный 3 111 2 2" xfId="3860"/>
    <cellStyle name="Обычный 3 112" xfId="2537"/>
    <cellStyle name="Обычный 3 112 2" xfId="3110"/>
    <cellStyle name="Обычный 3 112 2 2" xfId="3861"/>
    <cellStyle name="Обычный 3 113" xfId="2551"/>
    <cellStyle name="Обычный 3 113 2" xfId="3111"/>
    <cellStyle name="Обычный 3 113 2 2" xfId="3862"/>
    <cellStyle name="Обычный 3 114" xfId="2565"/>
    <cellStyle name="Обычный 3 114 2" xfId="3112"/>
    <cellStyle name="Обычный 3 114 2 2" xfId="3863"/>
    <cellStyle name="Обычный 3 115" xfId="2579"/>
    <cellStyle name="Обычный 3 115 2" xfId="3113"/>
    <cellStyle name="Обычный 3 115 2 2" xfId="3864"/>
    <cellStyle name="Обычный 3 116" xfId="2593"/>
    <cellStyle name="Обычный 3 116 2" xfId="3114"/>
    <cellStyle name="Обычный 3 116 2 2" xfId="3865"/>
    <cellStyle name="Обычный 3 117" xfId="2607"/>
    <cellStyle name="Обычный 3 117 2" xfId="3115"/>
    <cellStyle name="Обычный 3 117 2 2" xfId="3866"/>
    <cellStyle name="Обычный 3 118" xfId="2621"/>
    <cellStyle name="Обычный 3 118 2" xfId="3116"/>
    <cellStyle name="Обычный 3 118 2 2" xfId="3867"/>
    <cellStyle name="Обычный 3 119" xfId="2635"/>
    <cellStyle name="Обычный 3 119 2" xfId="3117"/>
    <cellStyle name="Обычный 3 119 2 2" xfId="3868"/>
    <cellStyle name="Обычный 3 12" xfId="615"/>
    <cellStyle name="Обычный 3 12 2" xfId="3063"/>
    <cellStyle name="Обычный 3 12 2 2" xfId="3814"/>
    <cellStyle name="Обычный 3 120" xfId="2649"/>
    <cellStyle name="Обычный 3 120 2" xfId="3118"/>
    <cellStyle name="Обычный 3 120 2 2" xfId="3869"/>
    <cellStyle name="Обычный 3 121" xfId="2663"/>
    <cellStyle name="Обычный 3 121 2" xfId="3119"/>
    <cellStyle name="Обычный 3 121 2 2" xfId="3870"/>
    <cellStyle name="Обычный 3 122" xfId="2677"/>
    <cellStyle name="Обычный 3 122 2" xfId="3120"/>
    <cellStyle name="Обычный 3 122 2 2" xfId="3871"/>
    <cellStyle name="Обычный 3 123" xfId="2692"/>
    <cellStyle name="Обычный 3 123 2" xfId="3121"/>
    <cellStyle name="Обычный 3 123 2 2" xfId="3872"/>
    <cellStyle name="Обычный 3 124" xfId="2705"/>
    <cellStyle name="Обычный 3 124 2" xfId="3122"/>
    <cellStyle name="Обычный 3 124 2 2" xfId="3873"/>
    <cellStyle name="Обычный 3 125" xfId="2718"/>
    <cellStyle name="Обычный 3 125 2" xfId="3123"/>
    <cellStyle name="Обычный 3 125 2 2" xfId="3874"/>
    <cellStyle name="Обычный 3 126" xfId="2732"/>
    <cellStyle name="Обычный 3 126 2" xfId="3124"/>
    <cellStyle name="Обычный 3 126 2 2" xfId="3875"/>
    <cellStyle name="Обычный 3 127" xfId="2746"/>
    <cellStyle name="Обычный 3 127 2" xfId="3125"/>
    <cellStyle name="Обычный 3 127 2 2" xfId="3876"/>
    <cellStyle name="Обычный 3 128" xfId="2760"/>
    <cellStyle name="Обычный 3 128 2" xfId="3126"/>
    <cellStyle name="Обычный 3 128 2 2" xfId="3877"/>
    <cellStyle name="Обычный 3 129" xfId="2774"/>
    <cellStyle name="Обычный 3 129 2" xfId="3127"/>
    <cellStyle name="Обычный 3 129 2 2" xfId="3878"/>
    <cellStyle name="Обычный 3 13" xfId="640"/>
    <cellStyle name="Обычный 3 13 2" xfId="3059"/>
    <cellStyle name="Обычный 3 13 2 2" xfId="3810"/>
    <cellStyle name="Обычный 3 130" xfId="2788"/>
    <cellStyle name="Обычный 3 130 2" xfId="3128"/>
    <cellStyle name="Обычный 3 130 2 2" xfId="3879"/>
    <cellStyle name="Обычный 3 131" xfId="2802"/>
    <cellStyle name="Обычный 3 131 2" xfId="3129"/>
    <cellStyle name="Обычный 3 131 2 2" xfId="3880"/>
    <cellStyle name="Обычный 3 132" xfId="2816"/>
    <cellStyle name="Обычный 3 132 2" xfId="3130"/>
    <cellStyle name="Обычный 3 132 2 2" xfId="3881"/>
    <cellStyle name="Обычный 3 133" xfId="2830"/>
    <cellStyle name="Обычный 3 133 2" xfId="3131"/>
    <cellStyle name="Обычный 3 133 2 2" xfId="3882"/>
    <cellStyle name="Обычный 3 134" xfId="2844"/>
    <cellStyle name="Обычный 3 134 2" xfId="3132"/>
    <cellStyle name="Обычный 3 134 2 2" xfId="3883"/>
    <cellStyle name="Обычный 3 135" xfId="2856"/>
    <cellStyle name="Обычный 3 135 2" xfId="3133"/>
    <cellStyle name="Обычный 3 135 2 2" xfId="3884"/>
    <cellStyle name="Обычный 3 136" xfId="2868"/>
    <cellStyle name="Обычный 3 136 2" xfId="3134"/>
    <cellStyle name="Обычный 3 136 2 2" xfId="3885"/>
    <cellStyle name="Обычный 3 137" xfId="2880"/>
    <cellStyle name="Обычный 3 137 2" xfId="3135"/>
    <cellStyle name="Обычный 3 137 2 2" xfId="3886"/>
    <cellStyle name="Обычный 3 138" xfId="2891"/>
    <cellStyle name="Обычный 3 138 2" xfId="3136"/>
    <cellStyle name="Обычный 3 138 2 2" xfId="3887"/>
    <cellStyle name="Обычный 3 139" xfId="2900"/>
    <cellStyle name="Обычный 3 139 2" xfId="3137"/>
    <cellStyle name="Обычный 3 139 2 2" xfId="3888"/>
    <cellStyle name="Обычный 3 14" xfId="403"/>
    <cellStyle name="Обычный 3 14 2" xfId="3342"/>
    <cellStyle name="Обычный 3 140" xfId="2904"/>
    <cellStyle name="Обычный 3 140 2" xfId="3760"/>
    <cellStyle name="Обычный 3 141" xfId="2963"/>
    <cellStyle name="Обычный 3 141 2" xfId="3776"/>
    <cellStyle name="Обычный 3 142" xfId="2964"/>
    <cellStyle name="Обычный 3 142 2" xfId="3777"/>
    <cellStyle name="Обычный 3 143" xfId="2967"/>
    <cellStyle name="Обычный 3 143 2" xfId="3779"/>
    <cellStyle name="Обычный 3 144" xfId="3004"/>
    <cellStyle name="Обычный 3 144 2" xfId="3788"/>
    <cellStyle name="Обычный 3 145" xfId="3277"/>
    <cellStyle name="Обычный 3 145 2" xfId="3907"/>
    <cellStyle name="Обычный 3 146" xfId="3976"/>
    <cellStyle name="Обычный 3 15" xfId="741"/>
    <cellStyle name="Обычный 3 15 2" xfId="3443"/>
    <cellStyle name="Обычный 3 16" xfId="742"/>
    <cellStyle name="Обычный 3 16 2" xfId="3444"/>
    <cellStyle name="Обычный 3 17" xfId="748"/>
    <cellStyle name="Обычный 3 17 2" xfId="3447"/>
    <cellStyle name="Обычный 3 18" xfId="108"/>
    <cellStyle name="Обычный 3 18 2" xfId="3280"/>
    <cellStyle name="Обычный 3 19" xfId="665"/>
    <cellStyle name="Обычный 3 19 2" xfId="3421"/>
    <cellStyle name="Обычный 3 2" xfId="140"/>
    <cellStyle name="Обычный 3 2 10" xfId="683"/>
    <cellStyle name="Обычный 3 2 11" xfId="762"/>
    <cellStyle name="Обычный 3 2 12" xfId="865"/>
    <cellStyle name="Обычный 3 2 13" xfId="1128"/>
    <cellStyle name="Обычный 3 2 14" xfId="945"/>
    <cellStyle name="Обычный 3 2 15" xfId="1067"/>
    <cellStyle name="Обычный 3 2 16" xfId="871"/>
    <cellStyle name="Обычный 3 2 17" xfId="1149"/>
    <cellStyle name="Обычный 3 2 18" xfId="1042"/>
    <cellStyle name="Обычный 3 2 19" xfId="1172"/>
    <cellStyle name="Обычный 3 2 2" xfId="191"/>
    <cellStyle name="Обычный 3 2 20" xfId="1202"/>
    <cellStyle name="Обычный 3 2 21" xfId="903"/>
    <cellStyle name="Обычный 3 2 22" xfId="941"/>
    <cellStyle name="Обычный 3 2 23" xfId="1253"/>
    <cellStyle name="Обычный 3 2 24" xfId="927"/>
    <cellStyle name="Обычный 3 2 25" xfId="1005"/>
    <cellStyle name="Обычный 3 2 26" xfId="1178"/>
    <cellStyle name="Обычный 3 2 27" xfId="979"/>
    <cellStyle name="Обычный 3 2 28" xfId="926"/>
    <cellStyle name="Обычный 3 2 29" xfId="919"/>
    <cellStyle name="Обычный 3 2 3" xfId="305"/>
    <cellStyle name="Обычный 3 2 30" xfId="1109"/>
    <cellStyle name="Обычный 3 2 31" xfId="1116"/>
    <cellStyle name="Обычный 3 2 32" xfId="978"/>
    <cellStyle name="Обычный 3 2 33" xfId="860"/>
    <cellStyle name="Обычный 3 2 34" xfId="1403"/>
    <cellStyle name="Обычный 3 2 35" xfId="1338"/>
    <cellStyle name="Обычный 3 2 36" xfId="1567"/>
    <cellStyle name="Обычный 3 2 37" xfId="1431"/>
    <cellStyle name="Обычный 3 2 38" xfId="1694"/>
    <cellStyle name="Обычный 3 2 39" xfId="1581"/>
    <cellStyle name="Обычный 3 2 4" xfId="456"/>
    <cellStyle name="Обычный 3 2 4 2" xfId="3349"/>
    <cellStyle name="Обычный 3 2 4 3" xfId="3985"/>
    <cellStyle name="Обычный 3 2 40" xfId="1474"/>
    <cellStyle name="Обычный 3 2 41" xfId="1405"/>
    <cellStyle name="Обычный 3 2 42" xfId="1731"/>
    <cellStyle name="Обычный 3 2 43" xfId="1472"/>
    <cellStyle name="Обычный 3 2 44" xfId="1756"/>
    <cellStyle name="Обычный 3 2 45" xfId="1461"/>
    <cellStyle name="Обычный 3 2 46" xfId="1585"/>
    <cellStyle name="Обычный 3 2 47" xfId="1432"/>
    <cellStyle name="Обычный 3 2 48" xfId="1375"/>
    <cellStyle name="Обычный 3 2 49" xfId="1592"/>
    <cellStyle name="Обычный 3 2 5" xfId="663"/>
    <cellStyle name="Обычный 3 2 5 2" xfId="3049"/>
    <cellStyle name="Обычный 3 2 5 2 2" xfId="3802"/>
    <cellStyle name="Обычный 3 2 50" xfId="1392"/>
    <cellStyle name="Обычный 3 2 51" xfId="1748"/>
    <cellStyle name="Обычный 3 2 52" xfId="1648"/>
    <cellStyle name="Обычный 3 2 53" xfId="1703"/>
    <cellStyle name="Обычный 3 2 54" xfId="1777"/>
    <cellStyle name="Обычный 3 2 55" xfId="2923"/>
    <cellStyle name="Обычный 3 2 56" xfId="2911"/>
    <cellStyle name="Обычный 3 2 57" xfId="2972"/>
    <cellStyle name="Обычный 3 2 58" xfId="2930"/>
    <cellStyle name="Обычный 3 2 59" xfId="3014"/>
    <cellStyle name="Обычный 3 2 6" xfId="399"/>
    <cellStyle name="Обычный 3 2 60" xfId="3284"/>
    <cellStyle name="Обычный 3 2 60 2" xfId="3940"/>
    <cellStyle name="Обычный 3 2 61" xfId="3939"/>
    <cellStyle name="Обычный 3 2 7" xfId="754"/>
    <cellStyle name="Обычный 3 2 8" xfId="677"/>
    <cellStyle name="Обычный 3 2 9" xfId="802"/>
    <cellStyle name="Обычный 3 20" xfId="784"/>
    <cellStyle name="Обычный 3 20 2" xfId="3458"/>
    <cellStyle name="Обычный 3 21" xfId="765"/>
    <cellStyle name="Обычный 3 21 2" xfId="3451"/>
    <cellStyle name="Обычный 3 22" xfId="923"/>
    <cellStyle name="Обычный 3 22 2" xfId="3502"/>
    <cellStyle name="Обычный 3 23" xfId="1012"/>
    <cellStyle name="Обычный 3 23 2" xfId="3525"/>
    <cellStyle name="Обычный 3 24" xfId="1169"/>
    <cellStyle name="Обычный 3 24 2" xfId="3559"/>
    <cellStyle name="Обычный 3 25" xfId="863"/>
    <cellStyle name="Обычный 3 25 2" xfId="3484"/>
    <cellStyle name="Обычный 3 26" xfId="1188"/>
    <cellStyle name="Обычный 3 26 2" xfId="3562"/>
    <cellStyle name="Обычный 3 27" xfId="981"/>
    <cellStyle name="Обычный 3 27 2" xfId="3515"/>
    <cellStyle name="Обычный 3 28" xfId="679"/>
    <cellStyle name="Обычный 3 28 2" xfId="3424"/>
    <cellStyle name="Обычный 3 29" xfId="1136"/>
    <cellStyle name="Обычный 3 29 2" xfId="3554"/>
    <cellStyle name="Обычный 3 3" xfId="135"/>
    <cellStyle name="Обычный 3 3 2" xfId="326"/>
    <cellStyle name="Обычный 3 30" xfId="855"/>
    <cellStyle name="Обычный 3 30 2" xfId="3482"/>
    <cellStyle name="Обычный 3 31" xfId="1096"/>
    <cellStyle name="Обычный 3 31 2" xfId="3545"/>
    <cellStyle name="Обычный 3 32" xfId="1075"/>
    <cellStyle name="Обычный 3 32 2" xfId="3538"/>
    <cellStyle name="Обычный 3 33" xfId="1179"/>
    <cellStyle name="Обычный 3 33 2" xfId="3560"/>
    <cellStyle name="Обычный 3 34" xfId="1219"/>
    <cellStyle name="Обычный 3 34 2" xfId="3565"/>
    <cellStyle name="Обычный 3 35" xfId="983"/>
    <cellStyle name="Обычный 3 35 2" xfId="3516"/>
    <cellStyle name="Обычный 3 36" xfId="745"/>
    <cellStyle name="Обычный 3 36 2" xfId="3445"/>
    <cellStyle name="Обычный 3 37" xfId="1124"/>
    <cellStyle name="Обычный 3 37 2" xfId="3552"/>
    <cellStyle name="Обычный 3 38" xfId="909"/>
    <cellStyle name="Обычный 3 38 2" xfId="3498"/>
    <cellStyle name="Обычный 3 39" xfId="1140"/>
    <cellStyle name="Обычный 3 39 2" xfId="3555"/>
    <cellStyle name="Обычный 3 4" xfId="254"/>
    <cellStyle name="Обычный 3 4 2" xfId="318"/>
    <cellStyle name="Обычный 3 4 2 2" xfId="3301"/>
    <cellStyle name="Обычный 3 4 2 2 2" xfId="4405"/>
    <cellStyle name="Обычный 3 4 2 3" xfId="4358"/>
    <cellStyle name="Обычный 3 4 2 4" xfId="4430"/>
    <cellStyle name="Обычный 3 4 2 5" xfId="3929"/>
    <cellStyle name="Обычный 3 4 3" xfId="382"/>
    <cellStyle name="Обычный 3 4 3 2" xfId="3325"/>
    <cellStyle name="Обычный 3 4 3 3" xfId="4013"/>
    <cellStyle name="Обычный 3 4 4" xfId="599"/>
    <cellStyle name="Обычный 3 4 4 2" xfId="3366"/>
    <cellStyle name="Обычный 3 4 4 3" xfId="4498"/>
    <cellStyle name="Обычный 3 4 5" xfId="625"/>
    <cellStyle name="Обычный 3 4 5 2" xfId="3388"/>
    <cellStyle name="Обычный 3 4 5 3" xfId="4540"/>
    <cellStyle name="Обычный 3 4 6" xfId="632"/>
    <cellStyle name="Обычный 3 4 6 2" xfId="3395"/>
    <cellStyle name="Обычный 3 4 7" xfId="3290"/>
    <cellStyle name="Обычный 3 4 8" xfId="3983"/>
    <cellStyle name="Обычный 3 40" xfId="880"/>
    <cellStyle name="Обычный 3 40 2" xfId="3490"/>
    <cellStyle name="Обычный 3 41" xfId="1232"/>
    <cellStyle name="Обычный 3 41 2" xfId="3569"/>
    <cellStyle name="Обычный 3 42" xfId="1241"/>
    <cellStyle name="Обычный 3 42 2" xfId="3573"/>
    <cellStyle name="Обычный 3 43" xfId="1325"/>
    <cellStyle name="Обычный 3 43 2" xfId="3613"/>
    <cellStyle name="Обычный 3 44" xfId="1542"/>
    <cellStyle name="Обычный 3 44 2" xfId="3676"/>
    <cellStyle name="Обычный 3 45" xfId="1543"/>
    <cellStyle name="Обычный 3 45 2" xfId="3677"/>
    <cellStyle name="Обычный 3 46" xfId="1557"/>
    <cellStyle name="Обычный 3 46 2" xfId="3682"/>
    <cellStyle name="Обычный 3 47" xfId="1371"/>
    <cellStyle name="Обычный 3 47 2" xfId="3629"/>
    <cellStyle name="Обычный 3 48" xfId="1525"/>
    <cellStyle name="Обычный 3 48 2" xfId="3669"/>
    <cellStyle name="Обычный 3 49" xfId="1571"/>
    <cellStyle name="Обычный 3 49 2" xfId="3688"/>
    <cellStyle name="Обычный 3 5" xfId="256"/>
    <cellStyle name="Обычный 3 5 2" xfId="314"/>
    <cellStyle name="Обычный 3 50" xfId="1372"/>
    <cellStyle name="Обычный 3 50 2" xfId="3630"/>
    <cellStyle name="Обычный 3 51" xfId="1329"/>
    <cellStyle name="Обычный 3 51 2" xfId="3616"/>
    <cellStyle name="Обычный 3 52" xfId="1741"/>
    <cellStyle name="Обычный 3 52 2" xfId="3715"/>
    <cellStyle name="Обычный 3 53" xfId="1584"/>
    <cellStyle name="Обычный 3 53 2" xfId="3690"/>
    <cellStyle name="Обычный 3 54" xfId="1767"/>
    <cellStyle name="Обычный 3 54 2" xfId="3722"/>
    <cellStyle name="Обычный 3 55" xfId="1362"/>
    <cellStyle name="Обычный 3 55 2" xfId="3626"/>
    <cellStyle name="Обычный 3 56" xfId="1380"/>
    <cellStyle name="Обычный 3 56 2" xfId="3631"/>
    <cellStyle name="Обычный 3 57" xfId="1595"/>
    <cellStyle name="Обычный 3 57 2" xfId="3693"/>
    <cellStyle name="Обычный 3 58" xfId="1607"/>
    <cellStyle name="Обычный 3 58 2" xfId="3697"/>
    <cellStyle name="Обычный 3 59" xfId="1725"/>
    <cellStyle name="Обычный 3 59 2" xfId="3713"/>
    <cellStyle name="Обычный 3 6" xfId="288"/>
    <cellStyle name="Обычный 3 6 2" xfId="3294"/>
    <cellStyle name="Обычный 3 6 2 2" xfId="4402"/>
    <cellStyle name="Обычный 3 6 3" xfId="4355"/>
    <cellStyle name="Обычный 3 6 4" xfId="4427"/>
    <cellStyle name="Обычный 3 6 5" xfId="3935"/>
    <cellStyle name="Обычный 3 60" xfId="1785"/>
    <cellStyle name="Обычный 3 60 2" xfId="3726"/>
    <cellStyle name="Обычный 3 61" xfId="1516"/>
    <cellStyle name="Обычный 3 61 2" xfId="3666"/>
    <cellStyle name="Обычный 3 62" xfId="1348"/>
    <cellStyle name="Обычный 3 62 2" xfId="3623"/>
    <cellStyle name="Обычный 3 63" xfId="1621"/>
    <cellStyle name="Обычный 3 63 2" xfId="3698"/>
    <cellStyle name="Обычный 3 64" xfId="1630"/>
    <cellStyle name="Обычный 3 64 2" xfId="3068"/>
    <cellStyle name="Обычный 3 64 2 2" xfId="3819"/>
    <cellStyle name="Обычный 3 65" xfId="1879"/>
    <cellStyle name="Обычный 3 65 2" xfId="3078"/>
    <cellStyle name="Обычный 3 65 2 2" xfId="3829"/>
    <cellStyle name="Обычный 3 66" xfId="1893"/>
    <cellStyle name="Обычный 3 66 2" xfId="3067"/>
    <cellStyle name="Обычный 3 66 2 2" xfId="3818"/>
    <cellStyle name="Обычный 3 67" xfId="1908"/>
    <cellStyle name="Обычный 3 67 2" xfId="3064"/>
    <cellStyle name="Обычный 3 67 2 2" xfId="3815"/>
    <cellStyle name="Обычный 3 68" xfId="1922"/>
    <cellStyle name="Обычный 3 68 2" xfId="3072"/>
    <cellStyle name="Обычный 3 68 2 2" xfId="3823"/>
    <cellStyle name="Обычный 3 69" xfId="1936"/>
    <cellStyle name="Обычный 3 69 2" xfId="3070"/>
    <cellStyle name="Обычный 3 69 2 2" xfId="3821"/>
    <cellStyle name="Обычный 3 7" xfId="353"/>
    <cellStyle name="Обычный 3 7 2" xfId="393"/>
    <cellStyle name="Обычный 3 7 2 2" xfId="3336"/>
    <cellStyle name="Обычный 3 7 2 3" xfId="3990"/>
    <cellStyle name="Обычный 3 7 3" xfId="611"/>
    <cellStyle name="Обычный 3 7 3 2" xfId="3378"/>
    <cellStyle name="Обычный 3 7 3 3" xfId="4512"/>
    <cellStyle name="Обычный 3 7 4" xfId="643"/>
    <cellStyle name="Обычный 3 7 4 2" xfId="3404"/>
    <cellStyle name="Обычный 3 7 5" xfId="653"/>
    <cellStyle name="Обычный 3 7 5 2" xfId="3414"/>
    <cellStyle name="Обычный 3 7 6" xfId="3318"/>
    <cellStyle name="Обычный 3 7 7" xfId="4000"/>
    <cellStyle name="Обычный 3 70" xfId="1950"/>
    <cellStyle name="Обычный 3 70 2" xfId="3066"/>
    <cellStyle name="Обычный 3 70 2 2" xfId="3817"/>
    <cellStyle name="Обычный 3 71" xfId="1964"/>
    <cellStyle name="Обычный 3 71 2" xfId="3079"/>
    <cellStyle name="Обычный 3 71 2 2" xfId="3830"/>
    <cellStyle name="Обычный 3 72" xfId="1978"/>
    <cellStyle name="Обычный 3 72 2" xfId="3065"/>
    <cellStyle name="Обычный 3 72 2 2" xfId="3816"/>
    <cellStyle name="Обычный 3 73" xfId="1991"/>
    <cellStyle name="Обычный 3 73 2" xfId="3075"/>
    <cellStyle name="Обычный 3 73 2 2" xfId="3826"/>
    <cellStyle name="Обычный 3 74" xfId="2003"/>
    <cellStyle name="Обычный 3 74 2" xfId="3073"/>
    <cellStyle name="Обычный 3 74 2 2" xfId="3824"/>
    <cellStyle name="Обычный 3 75" xfId="2019"/>
    <cellStyle name="Обычный 3 75 2" xfId="3071"/>
    <cellStyle name="Обычный 3 75 2 2" xfId="3822"/>
    <cellStyle name="Обычный 3 76" xfId="2033"/>
    <cellStyle name="Обычный 3 76 2" xfId="3034"/>
    <cellStyle name="Обычный 3 76 2 2" xfId="3798"/>
    <cellStyle name="Обычный 3 77" xfId="2047"/>
    <cellStyle name="Обычный 3 77 2" xfId="3077"/>
    <cellStyle name="Обычный 3 77 2 2" xfId="3828"/>
    <cellStyle name="Обычный 3 78" xfId="2061"/>
    <cellStyle name="Обычный 3 78 2" xfId="3076"/>
    <cellStyle name="Обычный 3 78 2 2" xfId="3827"/>
    <cellStyle name="Обычный 3 79" xfId="2075"/>
    <cellStyle name="Обычный 3 79 2" xfId="3074"/>
    <cellStyle name="Обычный 3 79 2 2" xfId="3825"/>
    <cellStyle name="Обычный 3 8" xfId="349"/>
    <cellStyle name="Обычный 3 80" xfId="2089"/>
    <cellStyle name="Обычный 3 80 2" xfId="3058"/>
    <cellStyle name="Обычный 3 80 2 2" xfId="3809"/>
    <cellStyle name="Обычный 3 81" xfId="2103"/>
    <cellStyle name="Обычный 3 81 2" xfId="3069"/>
    <cellStyle name="Обычный 3 81 2 2" xfId="3820"/>
    <cellStyle name="Обычный 3 82" xfId="2117"/>
    <cellStyle name="Обычный 3 82 2" xfId="3080"/>
    <cellStyle name="Обычный 3 82 2 2" xfId="3831"/>
    <cellStyle name="Обычный 3 83" xfId="2131"/>
    <cellStyle name="Обычный 3 83 2" xfId="3081"/>
    <cellStyle name="Обычный 3 83 2 2" xfId="3832"/>
    <cellStyle name="Обычный 3 84" xfId="2145"/>
    <cellStyle name="Обычный 3 84 2" xfId="3082"/>
    <cellStyle name="Обычный 3 84 2 2" xfId="3833"/>
    <cellStyle name="Обычный 3 85" xfId="2159"/>
    <cellStyle name="Обычный 3 85 2" xfId="3083"/>
    <cellStyle name="Обычный 3 85 2 2" xfId="3834"/>
    <cellStyle name="Обычный 3 86" xfId="2173"/>
    <cellStyle name="Обычный 3 86 2" xfId="3084"/>
    <cellStyle name="Обычный 3 86 2 2" xfId="3835"/>
    <cellStyle name="Обычный 3 87" xfId="2187"/>
    <cellStyle name="Обычный 3 87 2" xfId="3085"/>
    <cellStyle name="Обычный 3 87 2 2" xfId="3836"/>
    <cellStyle name="Обычный 3 88" xfId="2201"/>
    <cellStyle name="Обычный 3 88 2" xfId="3086"/>
    <cellStyle name="Обычный 3 88 2 2" xfId="3837"/>
    <cellStyle name="Обычный 3 89" xfId="2215"/>
    <cellStyle name="Обычный 3 89 2" xfId="3087"/>
    <cellStyle name="Обычный 3 89 2 2" xfId="3838"/>
    <cellStyle name="Обычный 3 9" xfId="377"/>
    <cellStyle name="Обычный 3 9 2" xfId="468"/>
    <cellStyle name="Обычный 3 9 2 2" xfId="3353"/>
    <cellStyle name="Обычный 3 9 2 3" xfId="3952"/>
    <cellStyle name="Обычный 3 9 3" xfId="506"/>
    <cellStyle name="Обычный 3 9 3 2" xfId="517"/>
    <cellStyle name="Обычный 3 9 3 2 2" xfId="3358"/>
    <cellStyle name="Обычный 3 9 3 2 3" xfId="4483"/>
    <cellStyle name="Обычный 3 9 3 3" xfId="4378"/>
    <cellStyle name="Обычный 3 9 4" xfId="4368"/>
    <cellStyle name="Обычный 3 90" xfId="2229"/>
    <cellStyle name="Обычный 3 90 2" xfId="3088"/>
    <cellStyle name="Обычный 3 90 2 2" xfId="3839"/>
    <cellStyle name="Обычный 3 91" xfId="2243"/>
    <cellStyle name="Обычный 3 91 2" xfId="3089"/>
    <cellStyle name="Обычный 3 91 2 2" xfId="3840"/>
    <cellStyle name="Обычный 3 92" xfId="2257"/>
    <cellStyle name="Обычный 3 92 2" xfId="3090"/>
    <cellStyle name="Обычный 3 92 2 2" xfId="3841"/>
    <cellStyle name="Обычный 3 93" xfId="2271"/>
    <cellStyle name="Обычный 3 93 2" xfId="3091"/>
    <cellStyle name="Обычный 3 93 2 2" xfId="3842"/>
    <cellStyle name="Обычный 3 94" xfId="2285"/>
    <cellStyle name="Обычный 3 94 2" xfId="3092"/>
    <cellStyle name="Обычный 3 94 2 2" xfId="3843"/>
    <cellStyle name="Обычный 3 95" xfId="2299"/>
    <cellStyle name="Обычный 3 95 2" xfId="3093"/>
    <cellStyle name="Обычный 3 95 2 2" xfId="3844"/>
    <cellStyle name="Обычный 3 96" xfId="2313"/>
    <cellStyle name="Обычный 3 96 2" xfId="3094"/>
    <cellStyle name="Обычный 3 96 2 2" xfId="3845"/>
    <cellStyle name="Обычный 3 97" xfId="2327"/>
    <cellStyle name="Обычный 3 97 2" xfId="3095"/>
    <cellStyle name="Обычный 3 97 2 2" xfId="3846"/>
    <cellStyle name="Обычный 3 98" xfId="2341"/>
    <cellStyle name="Обычный 3 98 2" xfId="3096"/>
    <cellStyle name="Обычный 3 98 2 2" xfId="3847"/>
    <cellStyle name="Обычный 3 99" xfId="2355"/>
    <cellStyle name="Обычный 3 99 2" xfId="3097"/>
    <cellStyle name="Обычный 3 99 2 2" xfId="3848"/>
    <cellStyle name="Обычный 30" xfId="192"/>
    <cellStyle name="Обычный 30 2" xfId="350"/>
    <cellStyle name="Обычный 30 2 2" xfId="440"/>
    <cellStyle name="Обычный 30 2 2 2" xfId="465"/>
    <cellStyle name="Обычный 30 2 2 2 2" xfId="3352"/>
    <cellStyle name="Обычный 30 2 2 2 2 2" xfId="4420"/>
    <cellStyle name="Обычный 30 2 2 2 3" xfId="4377"/>
    <cellStyle name="Обычный 30 2 2 2 4" xfId="3916"/>
    <cellStyle name="Обычный 30 2 2 3" xfId="515"/>
    <cellStyle name="Обычный 30 2 3" xfId="558"/>
    <cellStyle name="Обычный 30 2 4" xfId="3041"/>
    <cellStyle name="Обычный 30 2 4 2" xfId="4095"/>
    <cellStyle name="Обычный 30 2 4 3" xfId="4511"/>
    <cellStyle name="Обычный 30 2 5" xfId="3315"/>
    <cellStyle name="Обычный 30 2 6" xfId="3996"/>
    <cellStyle name="Обычный 30 3" xfId="438"/>
    <cellStyle name="Обычный 30 3 2" xfId="461"/>
    <cellStyle name="Обычный 30 3 2 2" xfId="3350"/>
    <cellStyle name="Обычный 30 3 2 2 2" xfId="4419"/>
    <cellStyle name="Обычный 30 3 2 3" xfId="4376"/>
    <cellStyle name="Обычный 30 3 2 4" xfId="3947"/>
    <cellStyle name="Обычный 30 3 3" xfId="514"/>
    <cellStyle name="Обычный 30 4" xfId="554"/>
    <cellStyle name="Обычный 30 5" xfId="3040"/>
    <cellStyle name="Обычный 30 5 2" xfId="4085"/>
    <cellStyle name="Обычный 30 5 3" xfId="4495"/>
    <cellStyle name="Обычный 30 6" xfId="3286"/>
    <cellStyle name="Обычный 30 7" xfId="4423"/>
    <cellStyle name="Обычный 30 8" xfId="4001"/>
    <cellStyle name="Обычный 31" xfId="441"/>
    <cellStyle name="Обычный 31 2" xfId="454"/>
    <cellStyle name="Обычный 31 2 2" xfId="505"/>
    <cellStyle name="Обычный 31 2 3" xfId="556"/>
    <cellStyle name="Обычный 31 3" xfId="559"/>
    <cellStyle name="Обычный 32" xfId="471"/>
    <cellStyle name="Обычный 32 2" xfId="488"/>
    <cellStyle name="Обычный 32 3" xfId="565"/>
    <cellStyle name="Обычный 33" xfId="474"/>
    <cellStyle name="Обычный 33 2" xfId="566"/>
    <cellStyle name="Обычный 34" xfId="521"/>
    <cellStyle name="Обычный 35" xfId="592"/>
    <cellStyle name="Обычный 36" xfId="593"/>
    <cellStyle name="Обычный 37" xfId="4016"/>
    <cellStyle name="Обычный 38" xfId="4221"/>
    <cellStyle name="Обычный 39" xfId="4308"/>
    <cellStyle name="Обычный 4" xfId="86"/>
    <cellStyle name="Обычный 4 10" xfId="783"/>
    <cellStyle name="Обычный 4 11" xfId="698"/>
    <cellStyle name="Обычный 4 12" xfId="770"/>
    <cellStyle name="Обычный 4 13" xfId="709"/>
    <cellStyle name="Обычный 4 14" xfId="785"/>
    <cellStyle name="Обычный 4 15" xfId="787"/>
    <cellStyle name="Обычный 4 16" xfId="911"/>
    <cellStyle name="Обычный 4 17" xfId="1168"/>
    <cellStyle name="Обычный 4 18" xfId="997"/>
    <cellStyle name="Обычный 4 19" xfId="1089"/>
    <cellStyle name="Обычный 4 2" xfId="134"/>
    <cellStyle name="Обычный 4 2 10" xfId="696"/>
    <cellStyle name="Обычный 4 2 10 2" xfId="3432"/>
    <cellStyle name="Обычный 4 2 11" xfId="751"/>
    <cellStyle name="Обычный 4 2 11 2" xfId="3448"/>
    <cellStyle name="Обычный 4 2 12" xfId="708"/>
    <cellStyle name="Обычный 4 2 12 2" xfId="3435"/>
    <cellStyle name="Обычный 4 2 13" xfId="793"/>
    <cellStyle name="Обычный 4 2 13 2" xfId="3460"/>
    <cellStyle name="Обычный 4 2 14" xfId="672"/>
    <cellStyle name="Обычный 4 2 14 2" xfId="3422"/>
    <cellStyle name="Обычный 4 2 15" xfId="664"/>
    <cellStyle name="Обычный 4 2 15 2" xfId="3420"/>
    <cellStyle name="Обычный 4 2 16" xfId="774"/>
    <cellStyle name="Обычный 4 2 16 2" xfId="3454"/>
    <cellStyle name="Обычный 4 2 17" xfId="914"/>
    <cellStyle name="Обычный 4 2 17 2" xfId="3499"/>
    <cellStyle name="Обычный 4 2 18" xfId="862"/>
    <cellStyle name="Обычный 4 2 18 2" xfId="3483"/>
    <cellStyle name="Обычный 4 2 19" xfId="904"/>
    <cellStyle name="Обычный 4 2 19 2" xfId="3494"/>
    <cellStyle name="Обычный 4 2 2" xfId="137"/>
    <cellStyle name="Обычный 4 2 2 2" xfId="380"/>
    <cellStyle name="Обычный 4 2 2 2 2" xfId="3323"/>
    <cellStyle name="Обычный 4 2 2 2 3" xfId="3994"/>
    <cellStyle name="Обычный 4 2 2 3" xfId="597"/>
    <cellStyle name="Обычный 4 2 2 3 2" xfId="3364"/>
    <cellStyle name="Обычный 4 2 2 3 3" xfId="4492"/>
    <cellStyle name="Обычный 4 2 2 4" xfId="618"/>
    <cellStyle name="Обычный 4 2 2 4 2" xfId="3382"/>
    <cellStyle name="Обычный 4 2 2 4 3" xfId="4537"/>
    <cellStyle name="Обычный 4 2 2 5" xfId="633"/>
    <cellStyle name="Обычный 4 2 2 5 2" xfId="3396"/>
    <cellStyle name="Обычный 4 2 2 6" xfId="3283"/>
    <cellStyle name="Обычный 4 2 2 7" xfId="4166"/>
    <cellStyle name="Обычный 4 2 20" xfId="846"/>
    <cellStyle name="Обычный 4 2 20 2" xfId="3481"/>
    <cellStyle name="Обычный 4 2 21" xfId="1052"/>
    <cellStyle name="Обычный 4 2 21 2" xfId="3534"/>
    <cellStyle name="Обычный 4 2 22" xfId="1098"/>
    <cellStyle name="Обычный 4 2 22 2" xfId="3547"/>
    <cellStyle name="Обычный 4 2 23" xfId="1223"/>
    <cellStyle name="Обычный 4 2 23 2" xfId="3566"/>
    <cellStyle name="Обычный 4 2 24" xfId="877"/>
    <cellStyle name="Обычный 4 2 24 2" xfId="3489"/>
    <cellStyle name="Обычный 4 2 25" xfId="1002"/>
    <cellStyle name="Обычный 4 2 25 2" xfId="3524"/>
    <cellStyle name="Обычный 4 2 26" xfId="937"/>
    <cellStyle name="Обычный 4 2 26 2" xfId="3506"/>
    <cellStyle name="Обычный 4 2 27" xfId="964"/>
    <cellStyle name="Обычный 4 2 27 2" xfId="3510"/>
    <cellStyle name="Обычный 4 2 28" xfId="1246"/>
    <cellStyle name="Обычный 4 2 28 2" xfId="3574"/>
    <cellStyle name="Обычный 4 2 29" xfId="1101"/>
    <cellStyle name="Обычный 4 2 29 2" xfId="3549"/>
    <cellStyle name="Обычный 4 2 3" xfId="194"/>
    <cellStyle name="Обычный 4 2 30" xfId="992"/>
    <cellStyle name="Обычный 4 2 30 2" xfId="3520"/>
    <cellStyle name="Обычный 4 2 31" xfId="955"/>
    <cellStyle name="Обычный 4 2 31 2" xfId="3507"/>
    <cellStyle name="Обычный 4 2 32" xfId="864"/>
    <cellStyle name="Обычный 4 2 32 2" xfId="3485"/>
    <cellStyle name="Обычный 4 2 33" xfId="970"/>
    <cellStyle name="Обычный 4 2 33 2" xfId="3512"/>
    <cellStyle name="Обычный 4 2 34" xfId="780"/>
    <cellStyle name="Обычный 4 2 34 2" xfId="3457"/>
    <cellStyle name="Обычный 4 2 35" xfId="1237"/>
    <cellStyle name="Обычный 4 2 35 2" xfId="3571"/>
    <cellStyle name="Обычный 4 2 36" xfId="1071"/>
    <cellStyle name="Обычный 4 2 36 2" xfId="3537"/>
    <cellStyle name="Обычный 4 2 37" xfId="811"/>
    <cellStyle name="Обычный 4 2 37 2" xfId="3466"/>
    <cellStyle name="Обычный 4 2 38" xfId="1326"/>
    <cellStyle name="Обычный 4 2 38 2" xfId="3614"/>
    <cellStyle name="Обычный 4 2 39" xfId="1465"/>
    <cellStyle name="Обычный 4 2 39 2" xfId="3655"/>
    <cellStyle name="Обычный 4 2 4" xfId="356"/>
    <cellStyle name="Обычный 4 2 4 2" xfId="394"/>
    <cellStyle name="Обычный 4 2 4 2 2" xfId="3337"/>
    <cellStyle name="Обычный 4 2 4 2 3" xfId="3965"/>
    <cellStyle name="Обычный 4 2 4 3" xfId="612"/>
    <cellStyle name="Обычный 4 2 4 3 2" xfId="3379"/>
    <cellStyle name="Обычный 4 2 4 3 3" xfId="4513"/>
    <cellStyle name="Обычный 4 2 4 4" xfId="644"/>
    <cellStyle name="Обычный 4 2 4 4 2" xfId="3405"/>
    <cellStyle name="Обычный 4 2 4 5" xfId="654"/>
    <cellStyle name="Обычный 4 2 4 5 2" xfId="3415"/>
    <cellStyle name="Обычный 4 2 4 6" xfId="3319"/>
    <cellStyle name="Обычный 4 2 4 7" xfId="3920"/>
    <cellStyle name="Обычный 4 2 40" xfId="1562"/>
    <cellStyle name="Обычный 4 2 40 2" xfId="3684"/>
    <cellStyle name="Обычный 4 2 41" xfId="1490"/>
    <cellStyle name="Обычный 4 2 41 2" xfId="3659"/>
    <cellStyle name="Обычный 4 2 42" xfId="1676"/>
    <cellStyle name="Обычный 4 2 42 2" xfId="3704"/>
    <cellStyle name="Обычный 4 2 43" xfId="1590"/>
    <cellStyle name="Обычный 4 2 43 2" xfId="3692"/>
    <cellStyle name="Обычный 4 2 44" xfId="1545"/>
    <cellStyle name="Обычный 4 2 44 2" xfId="3678"/>
    <cellStyle name="Обычный 4 2 45" xfId="1559"/>
    <cellStyle name="Обычный 4 2 45 2" xfId="3683"/>
    <cellStyle name="Обычный 4 2 46" xfId="1752"/>
    <cellStyle name="Обычный 4 2 46 2" xfId="3717"/>
    <cellStyle name="Обычный 4 2 47" xfId="1710"/>
    <cellStyle name="Обычный 4 2 47 2" xfId="3709"/>
    <cellStyle name="Обычный 4 2 48" xfId="1566"/>
    <cellStyle name="Обычный 4 2 48 2" xfId="3686"/>
    <cellStyle name="Обычный 4 2 49" xfId="1631"/>
    <cellStyle name="Обычный 4 2 49 2" xfId="3701"/>
    <cellStyle name="Обычный 4 2 5" xfId="378"/>
    <cellStyle name="Обычный 4 2 5 2" xfId="469"/>
    <cellStyle name="Обычный 4 2 5 2 2" xfId="3354"/>
    <cellStyle name="Обычный 4 2 5 2 3" xfId="3957"/>
    <cellStyle name="Обычный 4 2 5 3" xfId="507"/>
    <cellStyle name="Обычный 4 2 5 3 2" xfId="518"/>
    <cellStyle name="Обычный 4 2 5 3 2 2" xfId="3359"/>
    <cellStyle name="Обычный 4 2 5 3 2 3" xfId="4484"/>
    <cellStyle name="Обычный 4 2 5 3 3" xfId="4379"/>
    <cellStyle name="Обычный 4 2 5 4" xfId="4369"/>
    <cellStyle name="Обычный 4 2 50" xfId="1422"/>
    <cellStyle name="Обычный 4 2 50 2" xfId="3643"/>
    <cellStyle name="Обычный 4 2 51" xfId="1391"/>
    <cellStyle name="Обычный 4 2 51 2" xfId="3635"/>
    <cellStyle name="Обычный 4 2 52" xfId="1574"/>
    <cellStyle name="Обычный 4 2 52 2" xfId="3689"/>
    <cellStyle name="Обычный 4 2 53" xfId="1368"/>
    <cellStyle name="Обычный 4 2 53 2" xfId="3628"/>
    <cellStyle name="Обычный 4 2 54" xfId="1467"/>
    <cellStyle name="Обычный 4 2 54 2" xfId="3656"/>
    <cellStyle name="Обычный 4 2 55" xfId="1436"/>
    <cellStyle name="Обычный 4 2 55 2" xfId="3648"/>
    <cellStyle name="Обычный 4 2 56" xfId="1633"/>
    <cellStyle name="Обычный 4 2 56 2" xfId="3702"/>
    <cellStyle name="Обычный 4 2 57" xfId="1456"/>
    <cellStyle name="Обычный 4 2 57 2" xfId="3653"/>
    <cellStyle name="Обычный 4 2 58" xfId="1346"/>
    <cellStyle name="Обычный 4 2 58 2" xfId="3622"/>
    <cellStyle name="Обычный 4 2 59" xfId="2905"/>
    <cellStyle name="Обычный 4 2 59 2" xfId="3761"/>
    <cellStyle name="Обычный 4 2 6" xfId="595"/>
    <cellStyle name="Обычный 4 2 6 2" xfId="3052"/>
    <cellStyle name="Обычный 4 2 6 2 2" xfId="3804"/>
    <cellStyle name="Обычный 4 2 60" xfId="2937"/>
    <cellStyle name="Обычный 4 2 60 2" xfId="3770"/>
    <cellStyle name="Обычный 4 2 61" xfId="2970"/>
    <cellStyle name="Обычный 4 2 61 2" xfId="3780"/>
    <cellStyle name="Обычный 4 2 62" xfId="2945"/>
    <cellStyle name="Обычный 4 2 62 2" xfId="3772"/>
    <cellStyle name="Обычный 4 2 63" xfId="3006"/>
    <cellStyle name="Обычный 4 2 63 2" xfId="3789"/>
    <cellStyle name="Обычный 4 2 64" xfId="3032"/>
    <cellStyle name="Обычный 4 2 65" xfId="3266"/>
    <cellStyle name="Обычный 4 2 65 2" xfId="3898"/>
    <cellStyle name="Обычный 4 2 66" xfId="3267"/>
    <cellStyle name="Обычный 4 2 66 2" xfId="3899"/>
    <cellStyle name="Обычный 4 2 67" xfId="3268"/>
    <cellStyle name="Обычный 4 2 67 2" xfId="3900"/>
    <cellStyle name="Обычный 4 2 68" xfId="3269"/>
    <cellStyle name="Обычный 4 2 68 2" xfId="3901"/>
    <cellStyle name="Обычный 4 2 69" xfId="3270"/>
    <cellStyle name="Обычный 4 2 69 2" xfId="3902"/>
    <cellStyle name="Обычный 4 2 7" xfId="616"/>
    <cellStyle name="Обычный 4 2 7 2" xfId="3062"/>
    <cellStyle name="Обычный 4 2 7 2 2" xfId="3813"/>
    <cellStyle name="Обычный 4 2 70" xfId="3271"/>
    <cellStyle name="Обычный 4 2 70 2" xfId="3903"/>
    <cellStyle name="Обычный 4 2 71" xfId="3272"/>
    <cellStyle name="Обычный 4 2 71 2" xfId="3904"/>
    <cellStyle name="Обычный 4 2 72" xfId="3273"/>
    <cellStyle name="Обычный 4 2 72 2" xfId="3905"/>
    <cellStyle name="Обычный 4 2 73" xfId="3274"/>
    <cellStyle name="Обычный 4 2 73 2" xfId="3906"/>
    <cellStyle name="Обычный 4 2 74" xfId="3908"/>
    <cellStyle name="Обычный 4 2 75" xfId="3980"/>
    <cellStyle name="Обычный 4 2 8" xfId="623"/>
    <cellStyle name="Обычный 4 2 8 2" xfId="3060"/>
    <cellStyle name="Обычный 4 2 8 2 2" xfId="3811"/>
    <cellStyle name="Обычный 4 2 9" xfId="335"/>
    <cellStyle name="Обычный 4 2 9 2" xfId="3308"/>
    <cellStyle name="Обычный 4 20" xfId="1004"/>
    <cellStyle name="Обычный 4 21" xfId="1091"/>
    <cellStyle name="Обычный 4 22" xfId="1235"/>
    <cellStyle name="Обычный 4 23" xfId="1244"/>
    <cellStyle name="Обычный 4 24" xfId="1130"/>
    <cellStyle name="Обычный 4 25" xfId="823"/>
    <cellStyle name="Обычный 4 26" xfId="1073"/>
    <cellStyle name="Обычный 4 27" xfId="1056"/>
    <cellStyle name="Обычный 4 28" xfId="835"/>
    <cellStyle name="Обычный 4 29" xfId="1037"/>
    <cellStyle name="Обычный 4 3" xfId="218"/>
    <cellStyle name="Обычный 4 3 2" xfId="333"/>
    <cellStyle name="Обычный 4 30" xfId="1123"/>
    <cellStyle name="Обычный 4 31" xfId="1070"/>
    <cellStyle name="Обычный 4 32" xfId="1144"/>
    <cellStyle name="Обычный 4 33" xfId="1046"/>
    <cellStyle name="Обычный 4 34" xfId="1013"/>
    <cellStyle name="Обычный 4 35" xfId="946"/>
    <cellStyle name="Обычный 4 36" xfId="1234"/>
    <cellStyle name="Обычный 4 37" xfId="1330"/>
    <cellStyle name="Обычный 4 38" xfId="1510"/>
    <cellStyle name="Обычный 4 39" xfId="1652"/>
    <cellStyle name="Обычный 4 4" xfId="193"/>
    <cellStyle name="Обычный 4 40" xfId="1469"/>
    <cellStyle name="Обычный 4 41" xfId="1596"/>
    <cellStyle name="Обычный 4 42" xfId="1526"/>
    <cellStyle name="Обычный 4 43" xfId="1717"/>
    <cellStyle name="Обычный 4 44" xfId="1360"/>
    <cellStyle name="Обычный 4 45" xfId="1773"/>
    <cellStyle name="Обычный 4 46" xfId="1619"/>
    <cellStyle name="Обычный 4 47" xfId="1705"/>
    <cellStyle name="Обычный 4 48" xfId="1578"/>
    <cellStyle name="Обычный 4 49" xfId="1790"/>
    <cellStyle name="Обычный 4 5" xfId="257"/>
    <cellStyle name="Обычный 4 50" xfId="1627"/>
    <cellStyle name="Обычный 4 51" xfId="1674"/>
    <cellStyle name="Обычный 4 52" xfId="1702"/>
    <cellStyle name="Обычный 4 53" xfId="1455"/>
    <cellStyle name="Обычный 4 54" xfId="1783"/>
    <cellStyle name="Обычный 4 55" xfId="1356"/>
    <cellStyle name="Обычный 4 56" xfId="1601"/>
    <cellStyle name="Обычный 4 57" xfId="1529"/>
    <cellStyle name="Обычный 4 58" xfId="2907"/>
    <cellStyle name="Обычный 4 59" xfId="2954"/>
    <cellStyle name="Обычный 4 6" xfId="354"/>
    <cellStyle name="Обычный 4 60" xfId="2988"/>
    <cellStyle name="Обычный 4 61" xfId="2938"/>
    <cellStyle name="Обычный 4 62" xfId="3008"/>
    <cellStyle name="Обычный 4 63" xfId="3910"/>
    <cellStyle name="Обычный 4 64" xfId="4010"/>
    <cellStyle name="Обычный 4 7" xfId="415"/>
    <cellStyle name="Обычный 4 8" xfId="406"/>
    <cellStyle name="Обычный 4 9" xfId="724"/>
    <cellStyle name="Обычный 40" xfId="4437"/>
    <cellStyle name="Обычный 41" xfId="4551"/>
    <cellStyle name="Обычный 43" xfId="4438"/>
    <cellStyle name="Обычный 44" xfId="4552"/>
    <cellStyle name="Обычный 45" xfId="4439"/>
    <cellStyle name="Обычный 5" xfId="141"/>
    <cellStyle name="Обычный 5 2" xfId="195"/>
    <cellStyle name="Обычный 5 3" xfId="319"/>
    <cellStyle name="Обычный 5 3 2" xfId="3302"/>
    <cellStyle name="Обычный 5 3 2 2" xfId="4406"/>
    <cellStyle name="Обычный 5 3 3" xfId="4359"/>
    <cellStyle name="Обычный 5 3 4" xfId="4431"/>
    <cellStyle name="Обычный 5 3 5" xfId="3928"/>
    <cellStyle name="Обычный 5 4" xfId="315"/>
    <cellStyle name="Обычный 5 5" xfId="313"/>
    <cellStyle name="Обычный 5 5 2" xfId="3300"/>
    <cellStyle name="Обычный 5 5 2 2" xfId="4404"/>
    <cellStyle name="Обычный 5 5 3" xfId="4357"/>
    <cellStyle name="Обычный 5 5 4" xfId="4429"/>
    <cellStyle name="Обычный 5 5 5" xfId="3930"/>
    <cellStyle name="Обычный 5 6" xfId="357"/>
    <cellStyle name="Обычный 5 7" xfId="453"/>
    <cellStyle name="Обычный 6" xfId="133"/>
    <cellStyle name="Обычный 6 2" xfId="196"/>
    <cellStyle name="Обычный 6 3" xfId="367"/>
    <cellStyle name="Обычный 6 4" xfId="348"/>
    <cellStyle name="Обычный 6 5" xfId="449"/>
    <cellStyle name="Обычный 6 6" xfId="3275"/>
    <cellStyle name="Обычный 6 7" xfId="3276"/>
    <cellStyle name="Обычный 7" xfId="132"/>
    <cellStyle name="Обычный 7 2" xfId="197"/>
    <cellStyle name="Обычный 7 3" xfId="358"/>
    <cellStyle name="Обычный 7 4" xfId="448"/>
    <cellStyle name="Обычный 8" xfId="131"/>
    <cellStyle name="Обычный 8 2" xfId="198"/>
    <cellStyle name="Обычный 8 3" xfId="368"/>
    <cellStyle name="Обычный 8 4" xfId="442"/>
    <cellStyle name="Обычный 9" xfId="130"/>
    <cellStyle name="Обычный 9 2" xfId="199"/>
    <cellStyle name="Обычный 9 3" xfId="359"/>
    <cellStyle name="Обычный 9 4" xfId="444"/>
    <cellStyle name="Підсумок" xfId="18" builtinId="25" customBuiltin="1"/>
    <cellStyle name="Плохой 2" xfId="87"/>
    <cellStyle name="Плохой 2 2" xfId="4103"/>
    <cellStyle name="Плохой 2 2 2" xfId="4086"/>
    <cellStyle name="Плохой 2 3" xfId="4187"/>
    <cellStyle name="Плохой 2 4" xfId="4289"/>
    <cellStyle name="Плохой 3" xfId="4023"/>
    <cellStyle name="Плохой 3 2" xfId="4237"/>
    <cellStyle name="Плохой 4" xfId="4307"/>
    <cellStyle name="Плохой 5" xfId="4316"/>
    <cellStyle name="Плохой 6" xfId="4446"/>
    <cellStyle name="Поганий" xfId="8" builtinId="27" customBuiltin="1"/>
    <cellStyle name="Пояснение 2" xfId="88"/>
    <cellStyle name="Пояснение 2 2" xfId="4112"/>
    <cellStyle name="Пояснение 2 2 2" xfId="4087"/>
    <cellStyle name="Пояснение 2 3" xfId="4188"/>
    <cellStyle name="Пояснение 2 4" xfId="4280"/>
    <cellStyle name="Пояснение 3" xfId="4032"/>
    <cellStyle name="Пояснение 3 2" xfId="4246"/>
    <cellStyle name="Пояснение 4" xfId="4287"/>
    <cellStyle name="Пояснение 5" xfId="4325"/>
    <cellStyle name="Пояснение 6" xfId="4455"/>
    <cellStyle name="Примечание 2" xfId="89"/>
    <cellStyle name="Примечание 2 10" xfId="790"/>
    <cellStyle name="Примечание 2 11" xfId="872"/>
    <cellStyle name="Примечание 2 12" xfId="1045"/>
    <cellStyle name="Примечание 2 13" xfId="1122"/>
    <cellStyle name="Примечание 2 14" xfId="1092"/>
    <cellStyle name="Примечание 2 15" xfId="1023"/>
    <cellStyle name="Примечание 2 16" xfId="935"/>
    <cellStyle name="Примечание 2 17" xfId="1017"/>
    <cellStyle name="Примечание 2 18" xfId="1170"/>
    <cellStyle name="Примечание 2 19" xfId="1107"/>
    <cellStyle name="Примечание 2 2" xfId="200"/>
    <cellStyle name="Примечание 2 2 10" xfId="410"/>
    <cellStyle name="Примечание 2 2 11" xfId="713"/>
    <cellStyle name="Примечание 2 2 12" xfId="939"/>
    <cellStyle name="Примечание 2 2 13" xfId="996"/>
    <cellStyle name="Примечание 2 2 14" xfId="1174"/>
    <cellStyle name="Примечание 2 2 15" xfId="1054"/>
    <cellStyle name="Примечание 2 2 16" xfId="1127"/>
    <cellStyle name="Примечание 2 2 17" xfId="818"/>
    <cellStyle name="Примечание 2 2 18" xfId="1114"/>
    <cellStyle name="Примечание 2 2 19" xfId="1242"/>
    <cellStyle name="Примечание 2 2 2" xfId="296"/>
    <cellStyle name="Примечание 2 2 2 10" xfId="959"/>
    <cellStyle name="Примечание 2 2 2 11" xfId="1147"/>
    <cellStyle name="Примечание 2 2 2 12" xfId="1011"/>
    <cellStyle name="Примечание 2 2 2 13" xfId="980"/>
    <cellStyle name="Примечание 2 2 2 14" xfId="1113"/>
    <cellStyle name="Примечание 2 2 2 15" xfId="905"/>
    <cellStyle name="Примечание 2 2 2 16" xfId="922"/>
    <cellStyle name="Примечание 2 2 2 17" xfId="1248"/>
    <cellStyle name="Примечание 2 2 2 18" xfId="1227"/>
    <cellStyle name="Примечание 2 2 2 19" xfId="1230"/>
    <cellStyle name="Примечание 2 2 2 2" xfId="327"/>
    <cellStyle name="Примечание 2 2 2 2 2" xfId="4093"/>
    <cellStyle name="Примечание 2 2 2 2 2 2" xfId="4094"/>
    <cellStyle name="Примечание 2 2 2 2 2 3" xfId="4505"/>
    <cellStyle name="Примечание 2 2 2 2 3" xfId="4502"/>
    <cellStyle name="Примечание 2 2 2 20" xfId="1021"/>
    <cellStyle name="Примечание 2 2 2 21" xfId="1220"/>
    <cellStyle name="Примечание 2 2 2 22" xfId="1119"/>
    <cellStyle name="Примечание 2 2 2 23" xfId="1016"/>
    <cellStyle name="Примечание 2 2 2 24" xfId="1138"/>
    <cellStyle name="Примечание 2 2 2 25" xfId="1243"/>
    <cellStyle name="Примечание 2 2 2 26" xfId="898"/>
    <cellStyle name="Примечание 2 2 2 27" xfId="1030"/>
    <cellStyle name="Примечание 2 2 2 28" xfId="1206"/>
    <cellStyle name="Примечание 2 2 2 29" xfId="1120"/>
    <cellStyle name="Примечание 2 2 2 3" xfId="719"/>
    <cellStyle name="Примечание 2 2 2 30" xfId="951"/>
    <cellStyle name="Примечание 2 2 2 31" xfId="1145"/>
    <cellStyle name="Примечание 2 2 2 32" xfId="1503"/>
    <cellStyle name="Примечание 2 2 2 33" xfId="1534"/>
    <cellStyle name="Примечание 2 2 2 34" xfId="1324"/>
    <cellStyle name="Примечание 2 2 2 35" xfId="1416"/>
    <cellStyle name="Примечание 2 2 2 36" xfId="1576"/>
    <cellStyle name="Примечание 2 2 2 37" xfId="1583"/>
    <cellStyle name="Примечание 2 2 2 38" xfId="1560"/>
    <cellStyle name="Примечание 2 2 2 39" xfId="1736"/>
    <cellStyle name="Примечание 2 2 2 4" xfId="736"/>
    <cellStyle name="Примечание 2 2 2 40" xfId="1763"/>
    <cellStyle name="Примечание 2 2 2 41" xfId="1781"/>
    <cellStyle name="Примечание 2 2 2 42" xfId="1598"/>
    <cellStyle name="Примечание 2 2 2 43" xfId="1716"/>
    <cellStyle name="Примечание 2 2 2 44" xfId="1775"/>
    <cellStyle name="Примечание 2 2 2 45" xfId="1778"/>
    <cellStyle name="Примечание 2 2 2 46" xfId="1468"/>
    <cellStyle name="Примечание 2 2 2 47" xfId="1352"/>
    <cellStyle name="Примечание 2 2 2 48" xfId="1471"/>
    <cellStyle name="Примечание 2 2 2 49" xfId="1418"/>
    <cellStyle name="Примечание 2 2 2 5" xfId="204"/>
    <cellStyle name="Примечание 2 2 2 50" xfId="1774"/>
    <cellStyle name="Примечание 2 2 2 51" xfId="1644"/>
    <cellStyle name="Примечание 2 2 2 52" xfId="1477"/>
    <cellStyle name="Примечание 2 2 2 53" xfId="2951"/>
    <cellStyle name="Примечание 2 2 2 54" xfId="2960"/>
    <cellStyle name="Примечание 2 2 2 55" xfId="2903"/>
    <cellStyle name="Примечание 2 2 2 56" xfId="2927"/>
    <cellStyle name="Примечание 2 2 2 57" xfId="3025"/>
    <cellStyle name="Примечание 2 2 2 58" xfId="3036"/>
    <cellStyle name="Примечание 2 2 2 59" xfId="3973"/>
    <cellStyle name="Примечание 2 2 2 6" xfId="669"/>
    <cellStyle name="Примечание 2 2 2 60" xfId="3926"/>
    <cellStyle name="Примечание 2 2 2 7" xfId="760"/>
    <cellStyle name="Примечание 2 2 2 8" xfId="678"/>
    <cellStyle name="Примечание 2 2 2 9" xfId="735"/>
    <cellStyle name="Примечание 2 2 20" xfId="1257"/>
    <cellStyle name="Примечание 2 2 21" xfId="1078"/>
    <cellStyle name="Примечание 2 2 22" xfId="991"/>
    <cellStyle name="Примечание 2 2 23" xfId="1193"/>
    <cellStyle name="Примечание 2 2 24" xfId="1010"/>
    <cellStyle name="Примечание 2 2 25" xfId="953"/>
    <cellStyle name="Примечание 2 2 26" xfId="1163"/>
    <cellStyle name="Примечание 2 2 27" xfId="814"/>
    <cellStyle name="Примечание 2 2 28" xfId="1180"/>
    <cellStyle name="Примечание 2 2 29" xfId="1093"/>
    <cellStyle name="Примечание 2 2 3" xfId="320"/>
    <cellStyle name="Примечание 2 2 30" xfId="1195"/>
    <cellStyle name="Примечание 2 2 31" xfId="999"/>
    <cellStyle name="Примечание 2 2 32" xfId="896"/>
    <cellStyle name="Примечание 2 2 33" xfId="878"/>
    <cellStyle name="Примечание 2 2 34" xfId="1478"/>
    <cellStyle name="Примечание 2 2 35" xfId="1699"/>
    <cellStyle name="Примечание 2 2 36" xfId="1464"/>
    <cellStyle name="Примечание 2 2 37" xfId="1623"/>
    <cellStyle name="Примечание 2 2 38" xfId="1570"/>
    <cellStyle name="Примечание 2 2 39" xfId="1434"/>
    <cellStyle name="Примечание 2 2 4" xfId="316"/>
    <cellStyle name="Примечание 2 2 40" xfId="1772"/>
    <cellStyle name="Примечание 2 2 41" xfId="1743"/>
    <cellStyle name="Примечание 2 2 42" xfId="1505"/>
    <cellStyle name="Примечание 2 2 43" xfId="1563"/>
    <cellStyle name="Примечание 2 2 44" xfId="1701"/>
    <cellStyle name="Примечание 2 2 45" xfId="1788"/>
    <cellStyle name="Примечание 2 2 46" xfId="1404"/>
    <cellStyle name="Примечание 2 2 47" xfId="1540"/>
    <cellStyle name="Примечание 2 2 48" xfId="1448"/>
    <cellStyle name="Примечание 2 2 49" xfId="1591"/>
    <cellStyle name="Примечание 2 2 5" xfId="703"/>
    <cellStyle name="Примечание 2 2 5 2" xfId="4088"/>
    <cellStyle name="Примечание 2 2 5 2 2" xfId="4209"/>
    <cellStyle name="Примечание 2 2 5 2 3" xfId="4524"/>
    <cellStyle name="Примечание 2 2 5 3" xfId="4496"/>
    <cellStyle name="Примечание 2 2 50" xfId="1655"/>
    <cellStyle name="Примечание 2 2 51" xfId="1618"/>
    <cellStyle name="Примечание 2 2 52" xfId="1649"/>
    <cellStyle name="Примечание 2 2 53" xfId="1445"/>
    <cellStyle name="Примечание 2 2 54" xfId="1552"/>
    <cellStyle name="Примечание 2 2 55" xfId="2941"/>
    <cellStyle name="Примечание 2 2 56" xfId="2997"/>
    <cellStyle name="Примечание 2 2 57" xfId="2936"/>
    <cellStyle name="Примечание 2 2 58" xfId="2983"/>
    <cellStyle name="Примечание 2 2 59" xfId="3022"/>
    <cellStyle name="Примечание 2 2 6" xfId="806"/>
    <cellStyle name="Примечание 2 2 60" xfId="3967"/>
    <cellStyle name="Примечание 2 2 61" xfId="3933"/>
    <cellStyle name="Примечание 2 2 7" xfId="695"/>
    <cellStyle name="Примечание 2 2 8" xfId="778"/>
    <cellStyle name="Примечание 2 2 9" xfId="757"/>
    <cellStyle name="Примечание 2 20" xfId="971"/>
    <cellStyle name="Примечание 2 21" xfId="1231"/>
    <cellStyle name="Примечание 2 22" xfId="900"/>
    <cellStyle name="Примечание 2 23" xfId="1112"/>
    <cellStyle name="Примечание 2 24" xfId="850"/>
    <cellStyle name="Примечание 2 25" xfId="686"/>
    <cellStyle name="Примечание 2 26" xfId="1139"/>
    <cellStyle name="Примечание 2 27" xfId="1141"/>
    <cellStyle name="Примечание 2 28" xfId="1142"/>
    <cellStyle name="Примечание 2 29" xfId="1207"/>
    <cellStyle name="Примечание 2 3" xfId="281"/>
    <cellStyle name="Примечание 2 30" xfId="848"/>
    <cellStyle name="Примечание 2 31" xfId="1259"/>
    <cellStyle name="Примечание 2 32" xfId="1269"/>
    <cellStyle name="Примечание 2 33" xfId="1411"/>
    <cellStyle name="Примечание 2 34" xfId="1622"/>
    <cellStyle name="Примечание 2 35" xfId="1603"/>
    <cellStyle name="Примечание 2 36" xfId="1573"/>
    <cellStyle name="Примечание 2 37" xfId="1364"/>
    <cellStyle name="Примечание 2 38" xfId="1421"/>
    <cellStyle name="Примечание 2 39" xfId="1746"/>
    <cellStyle name="Примечание 2 4" xfId="666"/>
    <cellStyle name="Примечание 2 4 2" xfId="4111"/>
    <cellStyle name="Примечание 2 4 2 2" xfId="4189"/>
    <cellStyle name="Примечание 2 4 2 3" xfId="4522"/>
    <cellStyle name="Примечание 2 4 3" xfId="4516"/>
    <cellStyle name="Примечание 2 40" xfId="1582"/>
    <cellStyle name="Примечание 2 41" xfId="1508"/>
    <cellStyle name="Примечание 2 42" xfId="1659"/>
    <cellStyle name="Примечание 2 43" xfId="1400"/>
    <cellStyle name="Примечание 2 44" xfId="1693"/>
    <cellStyle name="Примечание 2 45" xfId="1658"/>
    <cellStyle name="Примечание 2 46" xfId="1517"/>
    <cellStyle name="Примечание 2 47" xfId="1711"/>
    <cellStyle name="Примечание 2 48" xfId="1606"/>
    <cellStyle name="Примечание 2 49" xfId="1768"/>
    <cellStyle name="Примечание 2 5" xfId="777"/>
    <cellStyle name="Примечание 2 50" xfId="1691"/>
    <cellStyle name="Примечание 2 51" xfId="1599"/>
    <cellStyle name="Примечание 2 52" xfId="1654"/>
    <cellStyle name="Примечание 2 53" xfId="1759"/>
    <cellStyle name="Примечание 2 54" xfId="2924"/>
    <cellStyle name="Примечание 2 55" xfId="2982"/>
    <cellStyle name="Примечание 2 56" xfId="2980"/>
    <cellStyle name="Примечание 2 57" xfId="2974"/>
    <cellStyle name="Примечание 2 58" xfId="3015"/>
    <cellStyle name="Примечание 2 59" xfId="3942"/>
    <cellStyle name="Примечание 2 6" xfId="772"/>
    <cellStyle name="Примечание 2 60" xfId="3977"/>
    <cellStyle name="Примечание 2 7" xfId="759"/>
    <cellStyle name="Примечание 2 8" xfId="413"/>
    <cellStyle name="Примечание 2 9" xfId="769"/>
    <cellStyle name="Примечание 3" xfId="374"/>
    <cellStyle name="Примечание 3 2" xfId="424"/>
    <cellStyle name="Примечание 3 2 2" xfId="467"/>
    <cellStyle name="Примечание 3 2 2 2" xfId="516"/>
    <cellStyle name="Примечание 3 2 2 3" xfId="492"/>
    <cellStyle name="Примечание 3 2 3" xfId="563"/>
    <cellStyle name="Примечание 3 3" xfId="540"/>
    <cellStyle name="Примечание 3 4" xfId="3039"/>
    <cellStyle name="Примечание 4" xfId="475"/>
    <cellStyle name="Примечание 4 2" xfId="567"/>
    <cellStyle name="Примечание 5" xfId="523"/>
    <cellStyle name="Примечание 6" xfId="4031"/>
    <cellStyle name="Примечание 6 2" xfId="4245"/>
    <cellStyle name="Примечание 6 3" xfId="4385"/>
    <cellStyle name="Примечание 7" xfId="4306"/>
    <cellStyle name="Примечание 8" xfId="4324"/>
    <cellStyle name="Примечание 9" xfId="4454"/>
    <cellStyle name="Примітка" xfId="16" builtinId="10" customBuiltin="1"/>
    <cellStyle name="Результат" xfId="11" builtinId="21" customBuiltin="1"/>
    <cellStyle name="Связанная ячейка 2" xfId="90"/>
    <cellStyle name="Связанная ячейка 2 2" xfId="4108"/>
    <cellStyle name="Связанная ячейка 2 2 2" xfId="4089"/>
    <cellStyle name="Связанная ячейка 2 3" xfId="4190"/>
    <cellStyle name="Связанная ячейка 2 4" xfId="4222"/>
    <cellStyle name="Связанная ячейка 3" xfId="4028"/>
    <cellStyle name="Связанная ячейка 3 2" xfId="4242"/>
    <cellStyle name="Связанная ячейка 4" xfId="4303"/>
    <cellStyle name="Связанная ячейка 5" xfId="4321"/>
    <cellStyle name="Связанная ячейка 6" xfId="4451"/>
    <cellStyle name="Стиль 1" xfId="1826"/>
    <cellStyle name="Стиль 1 2" xfId="1860"/>
    <cellStyle name="Стиль 1 3" xfId="3054"/>
    <cellStyle name="Стиль 1 3 2" xfId="3805"/>
    <cellStyle name="Текст попередження" xfId="15" builtinId="11" customBuiltin="1"/>
    <cellStyle name="Текст пояснення" xfId="17" builtinId="53" customBuiltin="1"/>
    <cellStyle name="Текст предупреждения 2" xfId="91"/>
    <cellStyle name="Текст предупреждения 2 2" xfId="4110"/>
    <cellStyle name="Текст предупреждения 2 2 2" xfId="4090"/>
    <cellStyle name="Текст предупреждения 2 3" xfId="4191"/>
    <cellStyle name="Текст предупреждения 2 4" xfId="4228"/>
    <cellStyle name="Текст предупреждения 3" xfId="4030"/>
    <cellStyle name="Текст предупреждения 3 2" xfId="4244"/>
    <cellStyle name="Текст предупреждения 4" xfId="4299"/>
    <cellStyle name="Текст предупреждения 5" xfId="4323"/>
    <cellStyle name="Текст предупреждения 6" xfId="4453"/>
    <cellStyle name="Финансовый 10" xfId="347"/>
    <cellStyle name="Финансовый 10 2" xfId="392"/>
    <cellStyle name="Финансовый 10 2 2" xfId="3335"/>
    <cellStyle name="Финансовый 10 2 3" xfId="3998"/>
    <cellStyle name="Финансовый 10 3" xfId="610"/>
    <cellStyle name="Финансовый 10 3 2" xfId="3377"/>
    <cellStyle name="Финансовый 10 3 3" xfId="4510"/>
    <cellStyle name="Финансовый 10 4" xfId="642"/>
    <cellStyle name="Финансовый 10 4 2" xfId="3403"/>
    <cellStyle name="Финансовый 10 5" xfId="652"/>
    <cellStyle name="Финансовый 10 5 2" xfId="3413"/>
    <cellStyle name="Финансовый 10 6" xfId="3314"/>
    <cellStyle name="Финансовый 10 7" xfId="3950"/>
    <cellStyle name="Финансовый 11" xfId="375"/>
    <cellStyle name="Финансовый 12" xfId="376"/>
    <cellStyle name="Финансовый 13" xfId="397"/>
    <cellStyle name="Финансовый 13 2" xfId="3340"/>
    <cellStyle name="Финансовый 13 2 2" xfId="4415"/>
    <cellStyle name="Финансовый 13 3" xfId="4371"/>
    <cellStyle name="Финансовый 13 4" xfId="4002"/>
    <cellStyle name="Финансовый 14" xfId="522"/>
    <cellStyle name="Финансовый 15" xfId="2901"/>
    <cellStyle name="Финансовый 15 2" xfId="4309"/>
    <cellStyle name="Финансовый 15 2 2" xfId="4384"/>
    <cellStyle name="Финансовый 15 2 3" xfId="4533"/>
    <cellStyle name="Финансовый 15 3" xfId="4527"/>
    <cellStyle name="Финансовый 16" xfId="2902"/>
    <cellStyle name="Финансовый 18" xfId="3943"/>
    <cellStyle name="Финансовый 2" xfId="92"/>
    <cellStyle name="Финансовый 2 10" xfId="307"/>
    <cellStyle name="Финансовый 2 10 2" xfId="3299"/>
    <cellStyle name="Финансовый 2 10 3" xfId="4529"/>
    <cellStyle name="Финансовый 2 11" xfId="739"/>
    <cellStyle name="Финансовый 2 11 2" xfId="3441"/>
    <cellStyle name="Финансовый 2 11 2 2" xfId="4375"/>
    <cellStyle name="Финансовый 2 11 3" xfId="4531"/>
    <cellStyle name="Финансовый 2 12" xfId="740"/>
    <cellStyle name="Финансовый 2 12 2" xfId="3442"/>
    <cellStyle name="Финансовый 2 12 3" xfId="4536"/>
    <cellStyle name="Финансовый 2 13" xfId="657"/>
    <cellStyle name="Финансовый 2 13 2" xfId="3418"/>
    <cellStyle name="Финансовый 2 14" xfId="711"/>
    <cellStyle name="Финансовый 2 14 2" xfId="3436"/>
    <cellStyle name="Финансовый 2 15" xfId="689"/>
    <cellStyle name="Финансовый 2 15 2" xfId="3429"/>
    <cellStyle name="Финансовый 2 16" xfId="931"/>
    <cellStyle name="Финансовый 2 16 2" xfId="3505"/>
    <cellStyle name="Финансовый 2 17" xfId="920"/>
    <cellStyle name="Финансовый 2 17 2" xfId="3501"/>
    <cellStyle name="Финансовый 2 18" xfId="993"/>
    <cellStyle name="Финансовый 2 18 2" xfId="3521"/>
    <cellStyle name="Финансовый 2 19" xfId="842"/>
    <cellStyle name="Финансовый 2 19 2" xfId="3478"/>
    <cellStyle name="Финансовый 2 2" xfId="125"/>
    <cellStyle name="Финансовый 2 2 10" xfId="106"/>
    <cellStyle name="Финансовый 2 2 11" xfId="808"/>
    <cellStyle name="Финансовый 2 2 12" xfId="1031"/>
    <cellStyle name="Финансовый 2 2 13" xfId="994"/>
    <cellStyle name="Финансовый 2 2 14" xfId="1117"/>
    <cellStyle name="Финансовый 2 2 15" xfId="972"/>
    <cellStyle name="Финансовый 2 2 16" xfId="1068"/>
    <cellStyle name="Финансовый 2 2 17" xfId="1094"/>
    <cellStyle name="Финансовый 2 2 18" xfId="1080"/>
    <cellStyle name="Финансовый 2 2 19" xfId="1194"/>
    <cellStyle name="Финансовый 2 2 2" xfId="122"/>
    <cellStyle name="Финансовый 2 2 20" xfId="1255"/>
    <cellStyle name="Финансовый 2 2 21" xfId="1228"/>
    <cellStyle name="Финансовый 2 2 22" xfId="947"/>
    <cellStyle name="Финансовый 2 2 23" xfId="965"/>
    <cellStyle name="Финансовый 2 2 24" xfId="1154"/>
    <cellStyle name="Финансовый 2 2 25" xfId="1019"/>
    <cellStyle name="Финансовый 2 2 26" xfId="870"/>
    <cellStyle name="Финансовый 2 2 27" xfId="954"/>
    <cellStyle name="Финансовый 2 2 28" xfId="856"/>
    <cellStyle name="Финансовый 2 2 29" xfId="849"/>
    <cellStyle name="Финансовый 2 2 3" xfId="328"/>
    <cellStyle name="Финансовый 2 2 3 2" xfId="3305"/>
    <cellStyle name="Финансовый 2 2 3 2 2" xfId="4409"/>
    <cellStyle name="Финансовый 2 2 3 3" xfId="4362"/>
    <cellStyle name="Финансовый 2 2 3 4" xfId="4434"/>
    <cellStyle name="Финансовый 2 2 3 5" xfId="3989"/>
    <cellStyle name="Финансовый 2 2 30" xfId="1217"/>
    <cellStyle name="Финансовый 2 2 31" xfId="982"/>
    <cellStyle name="Финансовый 2 2 32" xfId="1022"/>
    <cellStyle name="Финансовый 2 2 33" xfId="1340"/>
    <cellStyle name="Финансовый 2 2 34" xfId="1501"/>
    <cellStyle name="Финансовый 2 2 35" xfId="1696"/>
    <cellStyle name="Финансовый 2 2 36" xfId="1440"/>
    <cellStyle name="Финансовый 2 2 37" xfId="1673"/>
    <cellStyle name="Финансовый 2 2 38" xfId="1410"/>
    <cellStyle name="Финансовый 2 2 39" xfId="1577"/>
    <cellStyle name="Финансовый 2 2 4" xfId="409"/>
    <cellStyle name="Финансовый 2 2 4 2" xfId="4060"/>
    <cellStyle name="Финансовый 2 2 4 2 2" xfId="4141"/>
    <cellStyle name="Финансовый 2 2 4 2 3" xfId="4521"/>
    <cellStyle name="Финансовый 2 2 4 3" xfId="4398"/>
    <cellStyle name="Финансовый 2 2 4 4" xfId="4491"/>
    <cellStyle name="Финансовый 2 2 40" xfId="1770"/>
    <cellStyle name="Финансовый 2 2 41" xfId="1353"/>
    <cellStyle name="Финансовый 2 2 42" xfId="1666"/>
    <cellStyle name="Финансовый 2 2 43" xfId="1639"/>
    <cellStyle name="Финансовый 2 2 44" xfId="1720"/>
    <cellStyle name="Финансовый 2 2 45" xfId="1349"/>
    <cellStyle name="Финансовый 2 2 46" xfId="1367"/>
    <cellStyle name="Финансовый 2 2 47" xfId="1483"/>
    <cellStyle name="Финансовый 2 2 48" xfId="1713"/>
    <cellStyle name="Финансовый 2 2 49" xfId="1668"/>
    <cellStyle name="Финансовый 2 2 5" xfId="717"/>
    <cellStyle name="Финансовый 2 2 50" xfId="1438"/>
    <cellStyle name="Финансовый 2 2 51" xfId="1401"/>
    <cellStyle name="Финансовый 2 2 52" xfId="1408"/>
    <cellStyle name="Финансовый 2 2 53" xfId="1643"/>
    <cellStyle name="Финансовый 2 2 54" xfId="2913"/>
    <cellStyle name="Финансовый 2 2 55" xfId="2949"/>
    <cellStyle name="Финансовый 2 2 56" xfId="2995"/>
    <cellStyle name="Финансовый 2 2 57" xfId="2933"/>
    <cellStyle name="Финансовый 2 2 58" xfId="3012"/>
    <cellStyle name="Финансовый 2 2 59" xfId="3281"/>
    <cellStyle name="Финансовый 2 2 59 2" xfId="3914"/>
    <cellStyle name="Финансовый 2 2 6" xfId="804"/>
    <cellStyle name="Финансовый 2 2 60" xfId="3982"/>
    <cellStyle name="Финансовый 2 2 7" xfId="682"/>
    <cellStyle name="Финансовый 2 2 8" xfId="791"/>
    <cellStyle name="Финансовый 2 2 9" xfId="756"/>
    <cellStyle name="Финансовый 2 20" xfId="845"/>
    <cellStyle name="Финансовый 2 20 2" xfId="3480"/>
    <cellStyle name="Финансовый 2 21" xfId="1040"/>
    <cellStyle name="Финансовый 2 21 2" xfId="3531"/>
    <cellStyle name="Финансовый 2 22" xfId="825"/>
    <cellStyle name="Финансовый 2 22 2" xfId="3470"/>
    <cellStyle name="Финансовый 2 23" xfId="885"/>
    <cellStyle name="Финансовый 2 23 2" xfId="3491"/>
    <cellStyle name="Финансовый 2 24" xfId="986"/>
    <cellStyle name="Финансовый 2 24 2" xfId="3517"/>
    <cellStyle name="Финансовый 2 25" xfId="902"/>
    <cellStyle name="Финансовый 2 25 2" xfId="3493"/>
    <cellStyle name="Финансовый 2 26" xfId="1048"/>
    <cellStyle name="Финансовый 2 26 2" xfId="3532"/>
    <cellStyle name="Финансовый 2 27" xfId="1086"/>
    <cellStyle name="Финансовый 2 27 2" xfId="3542"/>
    <cellStyle name="Финансовый 2 28" xfId="1134"/>
    <cellStyle name="Финансовый 2 28 2" xfId="3553"/>
    <cellStyle name="Финансовый 2 29" xfId="1267"/>
    <cellStyle name="Финансовый 2 29 2" xfId="3581"/>
    <cellStyle name="Финансовый 2 3" xfId="123"/>
    <cellStyle name="Финансовый 2 3 2" xfId="221"/>
    <cellStyle name="Финансовый 2 3 3" xfId="219"/>
    <cellStyle name="Финансовый 2 3 3 2" xfId="3288"/>
    <cellStyle name="Финансовый 2 3 3 2 2" xfId="4400"/>
    <cellStyle name="Финансовый 2 3 3 3" xfId="4353"/>
    <cellStyle name="Финансовый 2 3 3 4" xfId="4425"/>
    <cellStyle name="Финансовый 2 3 3 5" xfId="3978"/>
    <cellStyle name="Финансовый 2 3 4" xfId="334"/>
    <cellStyle name="Финансовый 2 3 5" xfId="352"/>
    <cellStyle name="Финансовый 2 3 5 2" xfId="3317"/>
    <cellStyle name="Финансовый 2 3 5 2 2" xfId="4413"/>
    <cellStyle name="Финансовый 2 3 5 3" xfId="4366"/>
    <cellStyle name="Финансовый 2 3 5 4" xfId="4015"/>
    <cellStyle name="Финансовый 2 30" xfId="1276"/>
    <cellStyle name="Финансовый 2 30 2" xfId="3585"/>
    <cellStyle name="Финансовый 2 31" xfId="1284"/>
    <cellStyle name="Финансовый 2 31 2" xfId="3589"/>
    <cellStyle name="Финансовый 2 32" xfId="1292"/>
    <cellStyle name="Финансовый 2 32 2" xfId="3593"/>
    <cellStyle name="Финансовый 2 33" xfId="1300"/>
    <cellStyle name="Финансовый 2 33 2" xfId="3597"/>
    <cellStyle name="Финансовый 2 34" xfId="1305"/>
    <cellStyle name="Финансовый 2 34 2" xfId="3601"/>
    <cellStyle name="Финансовый 2 35" xfId="1310"/>
    <cellStyle name="Финансовый 2 35 2" xfId="3605"/>
    <cellStyle name="Финансовый 2 36" xfId="1314"/>
    <cellStyle name="Финансовый 2 36 2" xfId="3608"/>
    <cellStyle name="Финансовый 2 37" xfId="1337"/>
    <cellStyle name="Финансовый 2 37 2" xfId="3620"/>
    <cellStyle name="Финансовый 2 38" xfId="1587"/>
    <cellStyle name="Финансовый 2 38 2" xfId="3691"/>
    <cellStyle name="Финансовый 2 39" xfId="1358"/>
    <cellStyle name="Финансовый 2 39 2" xfId="3624"/>
    <cellStyle name="Финансовый 2 4" xfId="202"/>
    <cellStyle name="Финансовый 2 4 2" xfId="341"/>
    <cellStyle name="Финансовый 2 4 3" xfId="303"/>
    <cellStyle name="Финансовый 2 4 3 2" xfId="3298"/>
    <cellStyle name="Финансовый 2 4 3 2 2" xfId="4403"/>
    <cellStyle name="Финансовый 2 4 3 3" xfId="4356"/>
    <cellStyle name="Финансовый 2 4 3 4" xfId="4428"/>
    <cellStyle name="Финансовый 2 4 3 5" xfId="3960"/>
    <cellStyle name="Финансовый 2 40" xfId="1537"/>
    <cellStyle name="Финансовый 2 40 2" xfId="3673"/>
    <cellStyle name="Финансовый 2 41" xfId="1541"/>
    <cellStyle name="Финансовый 2 41 2" xfId="3675"/>
    <cellStyle name="Финансовый 2 42" xfId="1569"/>
    <cellStyle name="Финансовый 2 42 2" xfId="3687"/>
    <cellStyle name="Финансовый 2 43" xfId="1359"/>
    <cellStyle name="Финансовый 2 43 2" xfId="3625"/>
    <cellStyle name="Финансовый 2 44" xfId="1597"/>
    <cellStyle name="Финансовый 2 44 2" xfId="3694"/>
    <cellStyle name="Финансовый 2 45" xfId="1496"/>
    <cellStyle name="Финансовый 2 45 2" xfId="3660"/>
    <cellStyle name="Финансовый 2 46" xfId="1536"/>
    <cellStyle name="Финансовый 2 46 2" xfId="3672"/>
    <cellStyle name="Финансовый 2 47" xfId="1786"/>
    <cellStyle name="Финансовый 2 47 2" xfId="3727"/>
    <cellStyle name="Финансовый 2 48" xfId="1387"/>
    <cellStyle name="Финансовый 2 48 2" xfId="3634"/>
    <cellStyle name="Финансовый 2 49" xfId="1366"/>
    <cellStyle name="Финансовый 2 49 2" xfId="3627"/>
    <cellStyle name="Финансовый 2 5" xfId="317"/>
    <cellStyle name="Финансовый 2 50" xfId="1497"/>
    <cellStyle name="Финансовый 2 50 2" xfId="3661"/>
    <cellStyle name="Финансовый 2 51" xfId="1802"/>
    <cellStyle name="Финансовый 2 51 2" xfId="3732"/>
    <cellStyle name="Финансовый 2 52" xfId="1813"/>
    <cellStyle name="Финансовый 2 52 2" xfId="3736"/>
    <cellStyle name="Финансовый 2 53" xfId="1822"/>
    <cellStyle name="Финансовый 2 53 2" xfId="3740"/>
    <cellStyle name="Финансовый 2 54" xfId="1831"/>
    <cellStyle name="Финансовый 2 54 2" xfId="3744"/>
    <cellStyle name="Финансовый 2 55" xfId="1837"/>
    <cellStyle name="Финансовый 2 55 2" xfId="3748"/>
    <cellStyle name="Финансовый 2 56" xfId="1844"/>
    <cellStyle name="Финансовый 2 56 2" xfId="3752"/>
    <cellStyle name="Финансовый 2 57" xfId="1848"/>
    <cellStyle name="Финансовый 2 57 2" xfId="3755"/>
    <cellStyle name="Финансовый 2 58" xfId="2910"/>
    <cellStyle name="Финансовый 2 58 2" xfId="3764"/>
    <cellStyle name="Финансовый 2 59" xfId="2977"/>
    <cellStyle name="Финансовый 2 59 2" xfId="3782"/>
    <cellStyle name="Финансовый 2 6" xfId="311"/>
    <cellStyle name="Финансовый 2 60" xfId="2920"/>
    <cellStyle name="Финансовый 2 60 2" xfId="3766"/>
    <cellStyle name="Финансовый 2 61" xfId="2962"/>
    <cellStyle name="Финансовый 2 61 2" xfId="3775"/>
    <cellStyle name="Финансовый 2 62" xfId="3010"/>
    <cellStyle name="Финансовый 2 62 2" xfId="3792"/>
    <cellStyle name="Финансовый 2 63" xfId="3912"/>
    <cellStyle name="Финансовый 2 64" xfId="3971"/>
    <cellStyle name="Финансовый 2 7" xfId="455"/>
    <cellStyle name="Финансовый 2 8" xfId="172"/>
    <cellStyle name="Финансовый 2 8 2" xfId="3285"/>
    <cellStyle name="Финансовый 2 8 3" xfId="4519"/>
    <cellStyle name="Финансовый 2 9" xfId="766"/>
    <cellStyle name="Финансовый 2 9 2" xfId="3452"/>
    <cellStyle name="Финансовый 2 9 3" xfId="4525"/>
    <cellStyle name="Финансовый 21" xfId="2976"/>
    <cellStyle name="Финансовый 24" xfId="1718"/>
    <cellStyle name="Финансовый 25" xfId="1378"/>
    <cellStyle name="Финансовый 26" xfId="1624"/>
    <cellStyle name="Финансовый 27" xfId="1369"/>
    <cellStyle name="Финансовый 28" xfId="2984"/>
    <cellStyle name="Финансовый 29" xfId="3001"/>
    <cellStyle name="Финансовый 3" xfId="93"/>
    <cellStyle name="Финансовый 3 10" xfId="794"/>
    <cellStyle name="Финансовый 3 11" xfId="671"/>
    <cellStyle name="Финансовый 3 12" xfId="727"/>
    <cellStyle name="Финансовый 3 13" xfId="876"/>
    <cellStyle name="Финансовый 3 14" xfId="1111"/>
    <cellStyle name="Финансовый 3 15" xfId="889"/>
    <cellStyle name="Финансовый 3 16" xfId="910"/>
    <cellStyle name="Финансовый 3 17" xfId="1132"/>
    <cellStyle name="Финансовый 3 18" xfId="824"/>
    <cellStyle name="Финансовый 3 19" xfId="1171"/>
    <cellStyle name="Финансовый 3 2" xfId="203"/>
    <cellStyle name="Финансовый 3 2 10" xfId="886"/>
    <cellStyle name="Финансовый 3 2 11" xfId="952"/>
    <cellStyle name="Финансовый 3 2 12" xfId="1062"/>
    <cellStyle name="Финансовый 3 2 13" xfId="852"/>
    <cellStyle name="Финансовый 3 2 14" xfId="899"/>
    <cellStyle name="Финансовый 3 2 15" xfId="887"/>
    <cellStyle name="Финансовый 3 2 16" xfId="1203"/>
    <cellStyle name="Финансовый 3 2 17" xfId="1159"/>
    <cellStyle name="Финансовый 3 2 18" xfId="1210"/>
    <cellStyle name="Финансовый 3 2 19" xfId="1167"/>
    <cellStyle name="Финансовый 3 2 2" xfId="220"/>
    <cellStyle name="Финансовый 3 2 2 10" xfId="670"/>
    <cellStyle name="Финансовый 3 2 2 11" xfId="967"/>
    <cellStyle name="Финансовый 3 2 2 12" xfId="1146"/>
    <cellStyle name="Финансовый 3 2 2 13" xfId="1009"/>
    <cellStyle name="Финансовый 3 2 2 14" xfId="1175"/>
    <cellStyle name="Финансовый 3 2 2 15" xfId="977"/>
    <cellStyle name="Финансовый 3 2 2 16" xfId="1118"/>
    <cellStyle name="Финансовый 3 2 2 17" xfId="853"/>
    <cellStyle name="Финансовый 3 2 2 18" xfId="170"/>
    <cellStyle name="Финансовый 3 2 2 19" xfId="1131"/>
    <cellStyle name="Финансовый 3 2 2 2" xfId="336"/>
    <cellStyle name="Финансовый 3 2 2 20" xfId="932"/>
    <cellStyle name="Финансовый 3 2 2 21" xfId="1222"/>
    <cellStyle name="Финансовый 3 2 2 22" xfId="1088"/>
    <cellStyle name="Финансовый 3 2 2 23" xfId="1060"/>
    <cellStyle name="Финансовый 3 2 2 24" xfId="1221"/>
    <cellStyle name="Финансовый 3 2 2 25" xfId="1199"/>
    <cellStyle name="Финансовый 3 2 2 26" xfId="841"/>
    <cellStyle name="Финансовый 3 2 2 27" xfId="1035"/>
    <cellStyle name="Финансовый 3 2 2 28" xfId="1158"/>
    <cellStyle name="Финансовый 3 2 2 29" xfId="834"/>
    <cellStyle name="Финансовый 3 2 2 3" xfId="462"/>
    <cellStyle name="Финансовый 3 2 2 30" xfId="1250"/>
    <cellStyle name="Финансовый 3 2 2 31" xfId="763"/>
    <cellStyle name="Финансовый 3 2 2 32" xfId="1085"/>
    <cellStyle name="Финансовый 3 2 2 33" xfId="1506"/>
    <cellStyle name="Финансовый 3 2 2 34" xfId="1535"/>
    <cellStyle name="Финансовый 3 2 2 35" xfId="1548"/>
    <cellStyle name="Финансовый 3 2 2 36" xfId="1383"/>
    <cellStyle name="Финансовый 3 2 2 37" xfId="1514"/>
    <cellStyle name="Финансовый 3 2 2 38" xfId="1687"/>
    <cellStyle name="Финансовый 3 2 2 39" xfId="1509"/>
    <cellStyle name="Финансовый 3 2 2 4" xfId="722"/>
    <cellStyle name="Финансовый 3 2 2 4 2" xfId="3048"/>
    <cellStyle name="Финансовый 3 2 2 40" xfId="1709"/>
    <cellStyle name="Финансовый 3 2 2 41" xfId="1382"/>
    <cellStyle name="Финансовый 3 2 2 42" xfId="1769"/>
    <cellStyle name="Финансовый 3 2 2 43" xfId="1594"/>
    <cellStyle name="Финансовый 3 2 2 44" xfId="1544"/>
    <cellStyle name="Финансовый 3 2 2 45" xfId="1351"/>
    <cellStyle name="Финансовый 3 2 2 46" xfId="1524"/>
    <cellStyle name="Финансовый 3 2 2 47" xfId="1379"/>
    <cellStyle name="Финансовый 3 2 2 48" xfId="1753"/>
    <cellStyle name="Финансовый 3 2 2 49" xfId="1611"/>
    <cellStyle name="Финансовый 3 2 2 5" xfId="738"/>
    <cellStyle name="Финансовый 3 2 2 50" xfId="1481"/>
    <cellStyle name="Финансовый 3 2 2 51" xfId="1482"/>
    <cellStyle name="Финансовый 3 2 2 52" xfId="1390"/>
    <cellStyle name="Финансовый 3 2 2 53" xfId="1723"/>
    <cellStyle name="Финансовый 3 2 2 54" xfId="2953"/>
    <cellStyle name="Финансовый 3 2 2 55" xfId="2961"/>
    <cellStyle name="Финансовый 3 2 2 56" xfId="2965"/>
    <cellStyle name="Финансовый 3 2 2 57" xfId="2922"/>
    <cellStyle name="Финансовый 3 2 2 58" xfId="3027"/>
    <cellStyle name="Финансовый 3 2 2 59" xfId="3975"/>
    <cellStyle name="Финансовый 3 2 2 6" xfId="744"/>
    <cellStyle name="Финансовый 3 2 2 60" xfId="3924"/>
    <cellStyle name="Финансовый 3 2 2 7" xfId="412"/>
    <cellStyle name="Финансовый 3 2 2 8" xfId="726"/>
    <cellStyle name="Финансовый 3 2 2 9" xfId="797"/>
    <cellStyle name="Финансовый 3 2 20" xfId="1224"/>
    <cellStyle name="Финансовый 3 2 21" xfId="948"/>
    <cellStyle name="Финансовый 3 2 22" xfId="1198"/>
    <cellStyle name="Финансовый 3 2 23" xfId="843"/>
    <cellStyle name="Финансовый 3 2 24" xfId="1212"/>
    <cellStyle name="Финансовый 3 2 25" xfId="984"/>
    <cellStyle name="Финансовый 3 2 26" xfId="1135"/>
    <cellStyle name="Финансовый 3 2 27" xfId="1261"/>
    <cellStyle name="Финансовый 3 2 28" xfId="1271"/>
    <cellStyle name="Финансовый 3 2 29" xfId="1279"/>
    <cellStyle name="Финансовый 3 2 3" xfId="673"/>
    <cellStyle name="Финансовый 3 2 30" xfId="1287"/>
    <cellStyle name="Финансовый 3 2 31" xfId="1295"/>
    <cellStyle name="Финансовый 3 2 32" xfId="1427"/>
    <cellStyle name="Финансовый 3 2 33" xfId="1515"/>
    <cellStyle name="Финансовый 3 2 34" xfId="1675"/>
    <cellStyle name="Финансовый 3 2 35" xfId="1347"/>
    <cellStyle name="Финансовый 3 2 36" xfId="1491"/>
    <cellStyle name="Финансовый 3 2 37" xfId="1370"/>
    <cellStyle name="Финансовый 3 2 38" xfId="1750"/>
    <cellStyle name="Финансовый 3 2 39" xfId="1402"/>
    <cellStyle name="Финансовый 3 2 4" xfId="728"/>
    <cellStyle name="Финансовый 3 2 40" xfId="1670"/>
    <cellStyle name="Финансовый 3 2 41" xfId="1357"/>
    <cellStyle name="Финансовый 3 2 42" xfId="1412"/>
    <cellStyle name="Финансовый 3 2 43" xfId="1738"/>
    <cellStyle name="Финансовый 3 2 44" xfId="1787"/>
    <cellStyle name="Финансовый 3 2 45" xfId="1613"/>
    <cellStyle name="Финансовый 3 2 46" xfId="1550"/>
    <cellStyle name="Финансовый 3 2 47" xfId="1610"/>
    <cellStyle name="Финансовый 3 2 48" xfId="1796"/>
    <cellStyle name="Финансовый 3 2 49" xfId="1719"/>
    <cellStyle name="Финансовый 3 2 5" xfId="792"/>
    <cellStyle name="Финансовый 3 2 50" xfId="1808"/>
    <cellStyle name="Финансовый 3 2 51" xfId="1817"/>
    <cellStyle name="Финансовый 3 2 52" xfId="1825"/>
    <cellStyle name="Финансовый 3 2 53" xfId="2928"/>
    <cellStyle name="Финансовый 3 2 54" xfId="2956"/>
    <cellStyle name="Финансовый 3 2 55" xfId="2990"/>
    <cellStyle name="Финансовый 3 2 56" xfId="2918"/>
    <cellStyle name="Финансовый 3 2 57" xfId="3018"/>
    <cellStyle name="Финансовый 3 2 58" xfId="3948"/>
    <cellStyle name="Финансовый 3 2 59" xfId="3909"/>
    <cellStyle name="Финансовый 3 2 6" xfId="400"/>
    <cellStyle name="Финансовый 3 2 7" xfId="710"/>
    <cellStyle name="Финансовый 3 2 8" xfId="734"/>
    <cellStyle name="Финансовый 3 2 9" xfId="659"/>
    <cellStyle name="Финансовый 3 20" xfId="1055"/>
    <cellStyle name="Финансовый 3 21" xfId="1061"/>
    <cellStyle name="Финансовый 3 22" xfId="1015"/>
    <cellStyle name="Финансовый 3 23" xfId="1196"/>
    <cellStyle name="Финансовый 3 24" xfId="1197"/>
    <cellStyle name="Финансовый 3 25" xfId="1251"/>
    <cellStyle name="Финансовый 3 26" xfId="867"/>
    <cellStyle name="Финансовый 3 27" xfId="1129"/>
    <cellStyle name="Финансовый 3 28" xfId="1173"/>
    <cellStyle name="Финансовый 3 29" xfId="1024"/>
    <cellStyle name="Финансовый 3 3" xfId="298"/>
    <cellStyle name="Финансовый 3 30" xfId="1148"/>
    <cellStyle name="Финансовый 3 31" xfId="973"/>
    <cellStyle name="Финансовый 3 32" xfId="1047"/>
    <cellStyle name="Финансовый 3 33" xfId="957"/>
    <cellStyle name="Финансовый 3 34" xfId="1181"/>
    <cellStyle name="Финансовый 3 35" xfId="1415"/>
    <cellStyle name="Финансовый 3 36" xfId="1588"/>
    <cellStyle name="Финансовый 3 37" xfId="1435"/>
    <cellStyle name="Финансовый 3 38" xfId="1502"/>
    <cellStyle name="Финансовый 3 39" xfId="1677"/>
    <cellStyle name="Финансовый 3 4" xfId="283"/>
    <cellStyle name="Финансовый 3 40" xfId="1727"/>
    <cellStyle name="Финансовый 3 41" xfId="1519"/>
    <cellStyle name="Финансовый 3 42" xfId="1762"/>
    <cellStyle name="Финансовый 3 43" xfId="1451"/>
    <cellStyle name="Финансовый 3 44" xfId="1740"/>
    <cellStyle name="Финансовый 3 45" xfId="1579"/>
    <cellStyle name="Финансовый 3 46" xfId="1406"/>
    <cellStyle name="Финансовый 3 47" xfId="1426"/>
    <cellStyle name="Финансовый 3 48" xfId="1617"/>
    <cellStyle name="Финансовый 3 49" xfId="1800"/>
    <cellStyle name="Финансовый 3 5" xfId="421"/>
    <cellStyle name="Финансовый 3 5 2" xfId="3347"/>
    <cellStyle name="Финансовый 3 5 2 2" xfId="4417"/>
    <cellStyle name="Финансовый 3 5 3" xfId="4373"/>
    <cellStyle name="Финансовый 3 5 4" xfId="4014"/>
    <cellStyle name="Финансовый 3 50" xfId="1663"/>
    <cellStyle name="Финансовый 3 51" xfId="1672"/>
    <cellStyle name="Финансовый 3 52" xfId="1625"/>
    <cellStyle name="Финансовый 3 53" xfId="1780"/>
    <cellStyle name="Финансовый 3 54" xfId="1441"/>
    <cellStyle name="Финансовый 3 55" xfId="1437"/>
    <cellStyle name="Финансовый 3 56" xfId="2926"/>
    <cellStyle name="Финансовый 3 57" xfId="2978"/>
    <cellStyle name="Финансовый 3 58" xfId="2931"/>
    <cellStyle name="Финансовый 3 59" xfId="2950"/>
    <cellStyle name="Финансовый 3 6" xfId="668"/>
    <cellStyle name="Финансовый 3 6 2" xfId="3043"/>
    <cellStyle name="Финансовый 3 6 2 2" xfId="3800"/>
    <cellStyle name="Финансовый 3 60" xfId="3017"/>
    <cellStyle name="Финансовый 3 61" xfId="3945"/>
    <cellStyle name="Финансовый 3 62" xfId="4096"/>
    <cellStyle name="Финансовый 3 7" xfId="767"/>
    <cellStyle name="Финансовый 3 8" xfId="680"/>
    <cellStyle name="Финансовый 3 9" xfId="718"/>
    <cellStyle name="Финансовый 31" xfId="3002"/>
    <cellStyle name="Финансовый 35" xfId="3003"/>
    <cellStyle name="Финансовый 4" xfId="96"/>
    <cellStyle name="Финансовый 4 10" xfId="786"/>
    <cellStyle name="Финансовый 4 100" xfId="2426"/>
    <cellStyle name="Финансовый 4 101" xfId="2440"/>
    <cellStyle name="Финансовый 4 102" xfId="2454"/>
    <cellStyle name="Финансовый 4 103" xfId="2468"/>
    <cellStyle name="Финансовый 4 104" xfId="2482"/>
    <cellStyle name="Финансовый 4 105" xfId="2496"/>
    <cellStyle name="Финансовый 4 106" xfId="2510"/>
    <cellStyle name="Финансовый 4 107" xfId="2524"/>
    <cellStyle name="Финансовый 4 108" xfId="2538"/>
    <cellStyle name="Финансовый 4 109" xfId="2552"/>
    <cellStyle name="Финансовый 4 11" xfId="781"/>
    <cellStyle name="Финансовый 4 110" xfId="2566"/>
    <cellStyle name="Финансовый 4 111" xfId="2580"/>
    <cellStyle name="Финансовый 4 112" xfId="2594"/>
    <cellStyle name="Финансовый 4 113" xfId="2608"/>
    <cellStyle name="Финансовый 4 114" xfId="2622"/>
    <cellStyle name="Финансовый 4 115" xfId="2636"/>
    <cellStyle name="Финансовый 4 116" xfId="2650"/>
    <cellStyle name="Финансовый 4 117" xfId="2664"/>
    <cellStyle name="Финансовый 4 118" xfId="2678"/>
    <cellStyle name="Финансовый 4 119" xfId="2693"/>
    <cellStyle name="Финансовый 4 12" xfId="749"/>
    <cellStyle name="Финансовый 4 120" xfId="2686"/>
    <cellStyle name="Финансовый 4 121" xfId="2719"/>
    <cellStyle name="Финансовый 4 122" xfId="2733"/>
    <cellStyle name="Финансовый 4 123" xfId="2747"/>
    <cellStyle name="Финансовый 4 124" xfId="2761"/>
    <cellStyle name="Финансовый 4 125" xfId="2775"/>
    <cellStyle name="Финансовый 4 126" xfId="2789"/>
    <cellStyle name="Финансовый 4 127" xfId="2803"/>
    <cellStyle name="Финансовый 4 128" xfId="2817"/>
    <cellStyle name="Финансовый 4 129" xfId="2831"/>
    <cellStyle name="Финансовый 4 13" xfId="693"/>
    <cellStyle name="Финансовый 4 130" xfId="2845"/>
    <cellStyle name="Финансовый 4 131" xfId="2857"/>
    <cellStyle name="Финансовый 4 132" xfId="2869"/>
    <cellStyle name="Финансовый 4 133" xfId="2881"/>
    <cellStyle name="Финансовый 4 134" xfId="2892"/>
    <cellStyle name="Финансовый 4 135" xfId="2914"/>
    <cellStyle name="Финансовый 4 136" xfId="2989"/>
    <cellStyle name="Финансовый 4 137" xfId="2986"/>
    <cellStyle name="Финансовый 4 138" xfId="2968"/>
    <cellStyle name="Финансовый 4 139" xfId="3013"/>
    <cellStyle name="Финансовый 4 14" xfId="701"/>
    <cellStyle name="Финансовый 4 140" xfId="3051"/>
    <cellStyle name="Финансовый 4 140 2" xfId="3803"/>
    <cellStyle name="Финансовый 4 141" xfId="3278"/>
    <cellStyle name="Финансовый 4 141 2" xfId="3915"/>
    <cellStyle name="Финансовый 4 142" xfId="3941"/>
    <cellStyle name="Финансовый 4 15" xfId="700"/>
    <cellStyle name="Финансовый 4 16" xfId="789"/>
    <cellStyle name="Финансовый 4 17" xfId="930"/>
    <cellStyle name="Финансовый 4 18" xfId="1076"/>
    <cellStyle name="Финансовый 4 19" xfId="1150"/>
    <cellStyle name="Финансовый 4 2" xfId="121"/>
    <cellStyle name="Финансовый 4 2 10" xfId="684"/>
    <cellStyle name="Финансовый 4 2 11" xfId="929"/>
    <cellStyle name="Финансовый 4 2 12" xfId="1166"/>
    <cellStyle name="Финансовый 4 2 13" xfId="854"/>
    <cellStyle name="Финансовый 4 2 14" xfId="1205"/>
    <cellStyle name="Финансовый 4 2 15" xfId="1215"/>
    <cellStyle name="Финансовый 4 2 16" xfId="1151"/>
    <cellStyle name="Финансовый 4 2 17" xfId="897"/>
    <cellStyle name="Финансовый 4 2 18" xfId="1160"/>
    <cellStyle name="Финансовый 4 2 19" xfId="960"/>
    <cellStyle name="Финансовый 4 2 2" xfId="280"/>
    <cellStyle name="Финансовый 4 2 2 10" xfId="1072"/>
    <cellStyle name="Финансовый 4 2 2 11" xfId="1095"/>
    <cellStyle name="Финансовый 4 2 2 12" xfId="1162"/>
    <cellStyle name="Финансовый 4 2 2 13" xfId="869"/>
    <cellStyle name="Финансовый 4 2 2 14" xfId="942"/>
    <cellStyle name="Финансовый 4 2 2 15" xfId="1213"/>
    <cellStyle name="Финансовый 4 2 2 16" xfId="1161"/>
    <cellStyle name="Финансовый 4 2 2 17" xfId="987"/>
    <cellStyle name="Финансовый 4 2 2 18" xfId="1008"/>
    <cellStyle name="Финансовый 4 2 2 19" xfId="838"/>
    <cellStyle name="Финансовый 4 2 2 2" xfId="491"/>
    <cellStyle name="Финансовый 4 2 2 20" xfId="807"/>
    <cellStyle name="Финансовый 4 2 2 21" xfId="832"/>
    <cellStyle name="Финансовый 4 2 2 22" xfId="1007"/>
    <cellStyle name="Финансовый 4 2 2 23" xfId="1066"/>
    <cellStyle name="Финансовый 4 2 2 24" xfId="1065"/>
    <cellStyle name="Финансовый 4 2 2 25" xfId="1006"/>
    <cellStyle name="Финансовый 4 2 2 26" xfId="1155"/>
    <cellStyle name="Финансовый 4 2 2 27" xfId="1069"/>
    <cellStyle name="Финансовый 4 2 2 28" xfId="828"/>
    <cellStyle name="Финансовый 4 2 2 29" xfId="859"/>
    <cellStyle name="Финансовый 4 2 2 3" xfId="776"/>
    <cellStyle name="Финансовый 4 2 2 30" xfId="915"/>
    <cellStyle name="Финансовый 4 2 2 31" xfId="950"/>
    <cellStyle name="Финансовый 4 2 2 32" xfId="1614"/>
    <cellStyle name="Финансовый 4 2 2 33" xfId="1355"/>
    <cellStyle name="Финансовый 4 2 2 34" xfId="1527"/>
    <cellStyle name="Финансовый 4 2 2 35" xfId="1580"/>
    <cellStyle name="Финансовый 4 2 2 36" xfId="1554"/>
    <cellStyle name="Финансовый 4 2 2 37" xfId="1450"/>
    <cellStyle name="Финансовый 4 2 2 38" xfId="1745"/>
    <cellStyle name="Финансовый 4 2 2 39" xfId="1697"/>
    <cellStyle name="Финансовый 4 2 2 4" xfId="168"/>
    <cellStyle name="Финансовый 4 2 2 40" xfId="1612"/>
    <cellStyle name="Финансовый 4 2 2 41" xfId="1804"/>
    <cellStyle name="Финансовый 4 2 2 42" xfId="1647"/>
    <cellStyle name="Финансовый 4 2 2 43" xfId="1609"/>
    <cellStyle name="Финансовый 4 2 2 44" xfId="1399"/>
    <cellStyle name="Финансовый 4 2 2 45" xfId="1650"/>
    <cellStyle name="Финансовый 4 2 2 46" xfId="1628"/>
    <cellStyle name="Финансовый 4 2 2 47" xfId="1343"/>
    <cellStyle name="Финансовый 4 2 2 48" xfId="1686"/>
    <cellStyle name="Финансовый 4 2 2 49" xfId="1646"/>
    <cellStyle name="Финансовый 4 2 2 5" xfId="732"/>
    <cellStyle name="Финансовый 4 2 2 50" xfId="1797"/>
    <cellStyle name="Финансовый 4 2 2 51" xfId="1377"/>
    <cellStyle name="Финансовый 4 2 2 52" xfId="1793"/>
    <cellStyle name="Финансовый 4 2 2 53" xfId="2981"/>
    <cellStyle name="Финансовый 4 2 2 54" xfId="2919"/>
    <cellStyle name="Финансовый 4 2 2 55" xfId="2958"/>
    <cellStyle name="Финансовый 4 2 2 56" xfId="2975"/>
    <cellStyle name="Финансовый 4 2 2 57" xfId="3028"/>
    <cellStyle name="Финансовый 4 2 2 58" xfId="3035"/>
    <cellStyle name="Финансовый 4 2 2 59" xfId="3997"/>
    <cellStyle name="Финансовый 4 2 2 6" xfId="764"/>
    <cellStyle name="Финансовый 4 2 2 60" xfId="4481"/>
    <cellStyle name="Финансовый 4 2 2 7" xfId="747"/>
    <cellStyle name="Финансовый 4 2 2 8" xfId="411"/>
    <cellStyle name="Финансовый 4 2 2 9" xfId="404"/>
    <cellStyle name="Финансовый 4 2 20" xfId="1186"/>
    <cellStyle name="Финансовый 4 2 21" xfId="1165"/>
    <cellStyle name="Финансовый 4 2 22" xfId="882"/>
    <cellStyle name="Финансовый 4 2 23" xfId="883"/>
    <cellStyle name="Финансовый 4 2 24" xfId="1245"/>
    <cellStyle name="Финансовый 4 2 25" xfId="1185"/>
    <cellStyle name="Финансовый 4 2 26" xfId="1200"/>
    <cellStyle name="Финансовый 4 2 27" xfId="998"/>
    <cellStyle name="Финансовый 4 2 28" xfId="1260"/>
    <cellStyle name="Финансовый 4 2 29" xfId="1270"/>
    <cellStyle name="Финансовый 4 2 3" xfId="561"/>
    <cellStyle name="Финансовый 4 2 30" xfId="1278"/>
    <cellStyle name="Финансовый 4 2 31" xfId="1286"/>
    <cellStyle name="Финансовый 4 2 32" xfId="1294"/>
    <cellStyle name="Финансовый 4 2 33" xfId="1470"/>
    <cellStyle name="Финансовый 4 2 34" xfId="1530"/>
    <cellStyle name="Финансовый 4 2 35" xfId="1561"/>
    <cellStyle name="Финансовый 4 2 36" xfId="1476"/>
    <cellStyle name="Финансовый 4 2 37" xfId="1507"/>
    <cellStyle name="Финансовый 4 2 38" xfId="1662"/>
    <cellStyle name="Финансовый 4 2 39" xfId="1737"/>
    <cellStyle name="Финансовый 4 2 4" xfId="699"/>
    <cellStyle name="Финансовый 4 2 40" xfId="1683"/>
    <cellStyle name="Финансовый 4 2 41" xfId="1805"/>
    <cellStyle name="Финансовый 4 2 42" xfId="1385"/>
    <cellStyle name="Финансовый 4 2 43" xfId="1734"/>
    <cellStyle name="Финансовый 4 2 44" xfId="1484"/>
    <cellStyle name="Финансовый 4 2 45" xfId="1664"/>
    <cellStyle name="Финансовый 4 2 46" xfId="1638"/>
    <cellStyle name="Финансовый 4 2 47" xfId="1747"/>
    <cellStyle name="Финансовый 4 2 48" xfId="1407"/>
    <cellStyle name="Финансовый 4 2 49" xfId="1396"/>
    <cellStyle name="Финансовый 4 2 5" xfId="733"/>
    <cellStyle name="Финансовый 4 2 50" xfId="1636"/>
    <cellStyle name="Финансовый 4 2 51" xfId="1807"/>
    <cellStyle name="Финансовый 4 2 52" xfId="1816"/>
    <cellStyle name="Финансовый 4 2 53" xfId="1824"/>
    <cellStyle name="Финансовый 4 2 54" xfId="2939"/>
    <cellStyle name="Финансовый 4 2 55" xfId="2959"/>
    <cellStyle name="Финансовый 4 2 56" xfId="2969"/>
    <cellStyle name="Финансовый 4 2 57" xfId="2940"/>
    <cellStyle name="Финансовый 4 2 58" xfId="3021"/>
    <cellStyle name="Финансовый 4 2 59" xfId="3053"/>
    <cellStyle name="Финансовый 4 2 6" xfId="750"/>
    <cellStyle name="Финансовый 4 2 60" xfId="3963"/>
    <cellStyle name="Финансовый 4 2 61" xfId="3984"/>
    <cellStyle name="Финансовый 4 2 7" xfId="702"/>
    <cellStyle name="Финансовый 4 2 8" xfId="723"/>
    <cellStyle name="Финансовый 4 2 9" xfId="801"/>
    <cellStyle name="Финансовый 4 20" xfId="861"/>
    <cellStyle name="Финансовый 4 21" xfId="674"/>
    <cellStyle name="Финансовый 4 22" xfId="1064"/>
    <cellStyle name="Финансовый 4 23" xfId="1233"/>
    <cellStyle name="Финансовый 4 24" xfId="1032"/>
    <cellStyle name="Финансовый 4 25" xfId="912"/>
    <cellStyle name="Финансовый 4 26" xfId="1110"/>
    <cellStyle name="Финансовый 4 27" xfId="1190"/>
    <cellStyle name="Финансовый 4 28" xfId="1240"/>
    <cellStyle name="Финансовый 4 29" xfId="1208"/>
    <cellStyle name="Финансовый 4 3" xfId="325"/>
    <cellStyle name="Финансовый 4 30" xfId="1209"/>
    <cellStyle name="Финансовый 4 31" xfId="1249"/>
    <cellStyle name="Финансовый 4 32" xfId="829"/>
    <cellStyle name="Финансовый 4 33" xfId="660"/>
    <cellStyle name="Финансовый 4 34" xfId="893"/>
    <cellStyle name="Финансовый 4 35" xfId="1083"/>
    <cellStyle name="Финансовый 4 36" xfId="1001"/>
    <cellStyle name="Финансовый 4 37" xfId="1266"/>
    <cellStyle name="Финансовый 4 38" xfId="1341"/>
    <cellStyle name="Финансовый 4 39" xfId="1656"/>
    <cellStyle name="Финансовый 4 4" xfId="321"/>
    <cellStyle name="Финансовый 4 4 2" xfId="3303"/>
    <cellStyle name="Финансовый 4 4 2 2" xfId="4407"/>
    <cellStyle name="Финансовый 4 4 3" xfId="4360"/>
    <cellStyle name="Финансовый 4 4 4" xfId="4432"/>
    <cellStyle name="Финансовый 4 4 5" xfId="3927"/>
    <cellStyle name="Финансовый 4 40" xfId="1645"/>
    <cellStyle name="Финансовый 4 41" xfId="1558"/>
    <cellStyle name="Финансовый 4 42" xfId="1458"/>
    <cellStyle name="Финансовый 4 43" xfId="1531"/>
    <cellStyle name="Финансовый 4 44" xfId="1327"/>
    <cellStyle name="Финансовый 4 45" xfId="1684"/>
    <cellStyle name="Финансовый 4 46" xfId="1459"/>
    <cellStyle name="Финансовый 4 47" xfId="1446"/>
    <cellStyle name="Финансовый 4 48" xfId="1757"/>
    <cellStyle name="Финансовый 4 49" xfId="1789"/>
    <cellStyle name="Финансовый 4 5" xfId="304"/>
    <cellStyle name="Финансовый 4 50" xfId="1715"/>
    <cellStyle name="Финансовый 4 51" xfId="1803"/>
    <cellStyle name="Финансовый 4 52" xfId="1600"/>
    <cellStyle name="Финансовый 4 53" xfId="1556"/>
    <cellStyle name="Финансовый 4 54" xfId="1632"/>
    <cellStyle name="Финансовый 4 55" xfId="1546"/>
    <cellStyle name="Финансовый 4 56" xfId="1522"/>
    <cellStyle name="Финансовый 4 57" xfId="1665"/>
    <cellStyle name="Финансовый 4 58" xfId="1388"/>
    <cellStyle name="Финансовый 4 59" xfId="1855"/>
    <cellStyle name="Финансовый 4 6" xfId="287"/>
    <cellStyle name="Финансовый 4 6 2" xfId="3293"/>
    <cellStyle name="Финансовый 4 6 2 2" xfId="4401"/>
    <cellStyle name="Финансовый 4 6 3" xfId="4354"/>
    <cellStyle name="Финансовый 4 6 4" xfId="4426"/>
    <cellStyle name="Финансовый 4 6 5" xfId="3936"/>
    <cellStyle name="Финансовый 4 60" xfId="1865"/>
    <cellStyle name="Финансовый 4 61" xfId="1880"/>
    <cellStyle name="Финансовый 4 62" xfId="1894"/>
    <cellStyle name="Финансовый 4 63" xfId="1909"/>
    <cellStyle name="Финансовый 4 64" xfId="1923"/>
    <cellStyle name="Финансовый 4 65" xfId="1937"/>
    <cellStyle name="Финансовый 4 66" xfId="1951"/>
    <cellStyle name="Финансовый 4 67" xfId="1965"/>
    <cellStyle name="Финансовый 4 68" xfId="1979"/>
    <cellStyle name="Финансовый 4 69" xfId="1992"/>
    <cellStyle name="Финансовый 4 7" xfId="423"/>
    <cellStyle name="Финансовый 4 7 2" xfId="458"/>
    <cellStyle name="Финансовый 4 7 3" xfId="512"/>
    <cellStyle name="Финансовый 4 70" xfId="1997"/>
    <cellStyle name="Финансовый 4 71" xfId="2020"/>
    <cellStyle name="Финансовый 4 72" xfId="2034"/>
    <cellStyle name="Финансовый 4 73" xfId="2048"/>
    <cellStyle name="Финансовый 4 74" xfId="2062"/>
    <cellStyle name="Финансовый 4 75" xfId="2076"/>
    <cellStyle name="Финансовый 4 76" xfId="2090"/>
    <cellStyle name="Финансовый 4 77" xfId="2104"/>
    <cellStyle name="Финансовый 4 78" xfId="2118"/>
    <cellStyle name="Финансовый 4 79" xfId="2132"/>
    <cellStyle name="Финансовый 4 8" xfId="539"/>
    <cellStyle name="Финансовый 4 80" xfId="2146"/>
    <cellStyle name="Финансовый 4 81" xfId="2160"/>
    <cellStyle name="Финансовый 4 82" xfId="2174"/>
    <cellStyle name="Финансовый 4 83" xfId="2188"/>
    <cellStyle name="Финансовый 4 84" xfId="2202"/>
    <cellStyle name="Финансовый 4 85" xfId="2216"/>
    <cellStyle name="Финансовый 4 86" xfId="2230"/>
    <cellStyle name="Финансовый 4 87" xfId="2244"/>
    <cellStyle name="Финансовый 4 88" xfId="2258"/>
    <cellStyle name="Финансовый 4 89" xfId="2272"/>
    <cellStyle name="Финансовый 4 9" xfId="171"/>
    <cellStyle name="Финансовый 4 9 2" xfId="3037"/>
    <cellStyle name="Финансовый 4 90" xfId="2286"/>
    <cellStyle name="Финансовый 4 91" xfId="2300"/>
    <cellStyle name="Финансовый 4 92" xfId="2314"/>
    <cellStyle name="Финансовый 4 93" xfId="2328"/>
    <cellStyle name="Финансовый 4 94" xfId="2342"/>
    <cellStyle name="Финансовый 4 95" xfId="2356"/>
    <cellStyle name="Финансовый 4 96" xfId="2370"/>
    <cellStyle name="Финансовый 4 97" xfId="2384"/>
    <cellStyle name="Финансовый 4 98" xfId="2398"/>
    <cellStyle name="Финансовый 4 99" xfId="2412"/>
    <cellStyle name="Финансовый 42" xfId="3005"/>
    <cellStyle name="Финансовый 5" xfId="97"/>
    <cellStyle name="Финансовый 5 10" xfId="816"/>
    <cellStyle name="Финансовый 5 11" xfId="819"/>
    <cellStyle name="Финансовый 5 12" xfId="821"/>
    <cellStyle name="Финансовый 5 13" xfId="888"/>
    <cellStyle name="Финансовый 5 14" xfId="1156"/>
    <cellStyle name="Финансовый 5 15" xfId="1003"/>
    <cellStyle name="Финансовый 5 16" xfId="1026"/>
    <cellStyle name="Финансовый 5 17" xfId="913"/>
    <cellStyle name="Финансовый 5 18" xfId="1108"/>
    <cellStyle name="Финансовый 5 19" xfId="968"/>
    <cellStyle name="Финансовый 5 2" xfId="222"/>
    <cellStyle name="Финансовый 5 2 10" xfId="908"/>
    <cellStyle name="Финансовый 5 2 10 2" xfId="3497"/>
    <cellStyle name="Финансовый 5 2 11" xfId="1082"/>
    <cellStyle name="Финансовый 5 2 11 2" xfId="3540"/>
    <cellStyle name="Финансовый 5 2 12" xfId="907"/>
    <cellStyle name="Финансовый 5 2 12 2" xfId="3496"/>
    <cellStyle name="Финансовый 5 2 13" xfId="895"/>
    <cellStyle name="Финансовый 5 2 13 2" xfId="3492"/>
    <cellStyle name="Финансовый 5 2 14" xfId="730"/>
    <cellStyle name="Финансовый 5 2 14 2" xfId="3440"/>
    <cellStyle name="Финансовый 5 2 15" xfId="833"/>
    <cellStyle name="Финансовый 5 2 15 2" xfId="3474"/>
    <cellStyle name="Финансовый 5 2 16" xfId="988"/>
    <cellStyle name="Финансовый 5 2 16 2" xfId="3518"/>
    <cellStyle name="Финансовый 5 2 17" xfId="1049"/>
    <cellStyle name="Финансовый 5 2 17 2" xfId="3533"/>
    <cellStyle name="Финансовый 5 2 18" xfId="1236"/>
    <cellStyle name="Финансовый 5 2 18 2" xfId="3570"/>
    <cellStyle name="Финансовый 5 2 19" xfId="844"/>
    <cellStyle name="Финансовый 5 2 19 2" xfId="3479"/>
    <cellStyle name="Финансовый 5 2 2" xfId="250"/>
    <cellStyle name="Финансовый 5 2 2 10" xfId="940"/>
    <cellStyle name="Финансовый 5 2 2 11" xfId="943"/>
    <cellStyle name="Финансовый 5 2 2 12" xfId="771"/>
    <cellStyle name="Финансовый 5 2 2 13" xfId="884"/>
    <cellStyle name="Финансовый 5 2 2 14" xfId="985"/>
    <cellStyle name="Финансовый 5 2 2 15" xfId="1133"/>
    <cellStyle name="Финансовый 5 2 2 16" xfId="892"/>
    <cellStyle name="Финансовый 5 2 2 17" xfId="1157"/>
    <cellStyle name="Финансовый 5 2 2 18" xfId="1025"/>
    <cellStyle name="Финансовый 5 2 2 19" xfId="1104"/>
    <cellStyle name="Финансовый 5 2 2 2" xfId="297"/>
    <cellStyle name="Финансовый 5 2 2 20" xfId="1081"/>
    <cellStyle name="Финансовый 5 2 2 21" xfId="917"/>
    <cellStyle name="Финансовый 5 2 2 22" xfId="1189"/>
    <cellStyle name="Финансовый 5 2 2 23" xfId="1225"/>
    <cellStyle name="Финансовый 5 2 2 24" xfId="1028"/>
    <cellStyle name="Финансовый 5 2 2 25" xfId="1051"/>
    <cellStyle name="Финансовый 5 2 2 26" xfId="830"/>
    <cellStyle name="Финансовый 5 2 2 27" xfId="1182"/>
    <cellStyle name="Финансовый 5 2 2 28" xfId="1125"/>
    <cellStyle name="Финансовый 5 2 2 29" xfId="1041"/>
    <cellStyle name="Финансовый 5 2 2 3" xfId="704"/>
    <cellStyle name="Финансовый 5 2 2 30" xfId="1177"/>
    <cellStyle name="Финансовый 5 2 2 31" xfId="1074"/>
    <cellStyle name="Финансовый 5 2 2 32" xfId="1479"/>
    <cellStyle name="Финансовый 5 2 2 33" xfId="1680"/>
    <cellStyle name="Финансовый 5 2 2 34" xfId="1345"/>
    <cellStyle name="Финансовый 5 2 2 35" xfId="1589"/>
    <cellStyle name="Финансовый 5 2 2 36" xfId="1462"/>
    <cellStyle name="Финансовый 5 2 2 37" xfId="1766"/>
    <cellStyle name="Финансовый 5 2 2 38" xfId="1428"/>
    <cellStyle name="Финансовый 5 2 2 39" xfId="1744"/>
    <cellStyle name="Финансовый 5 2 2 4" xfId="795"/>
    <cellStyle name="Финансовый 5 2 2 40" xfId="1444"/>
    <cellStyle name="Финансовый 5 2 2 41" xfId="1657"/>
    <cellStyle name="Финансовый 5 2 2 42" xfId="1492"/>
    <cellStyle name="Финансовый 5 2 2 43" xfId="1669"/>
    <cellStyle name="Финансовый 5 2 2 44" xfId="1679"/>
    <cellStyle name="Финансовый 5 2 2 45" xfId="1739"/>
    <cellStyle name="Финансовый 5 2 2 46" xfId="1765"/>
    <cellStyle name="Финансовый 5 2 2 47" xfId="1728"/>
    <cellStyle name="Финансовый 5 2 2 48" xfId="1523"/>
    <cellStyle name="Финансовый 5 2 2 49" xfId="1473"/>
    <cellStyle name="Финансовый 5 2 2 5" xfId="169"/>
    <cellStyle name="Финансовый 5 2 2 50" xfId="1700"/>
    <cellStyle name="Финансовый 5 2 2 51" xfId="1692"/>
    <cellStyle name="Финансовый 5 2 2 52" xfId="1452"/>
    <cellStyle name="Финансовый 5 2 2 53" xfId="2942"/>
    <cellStyle name="Финансовый 5 2 2 54" xfId="2991"/>
    <cellStyle name="Финансовый 5 2 2 55" xfId="2917"/>
    <cellStyle name="Финансовый 5 2 2 56" xfId="2979"/>
    <cellStyle name="Финансовый 5 2 2 57" xfId="3023"/>
    <cellStyle name="Финансовый 5 2 2 58" xfId="3055"/>
    <cellStyle name="Финансовый 5 2 2 58 2" xfId="3806"/>
    <cellStyle name="Финансовый 5 2 2 59" xfId="3289"/>
    <cellStyle name="Финансовый 5 2 2 59 2" xfId="3968"/>
    <cellStyle name="Финансовый 5 2 2 6" xfId="768"/>
    <cellStyle name="Финансовый 5 2 2 60" xfId="3932"/>
    <cellStyle name="Финансовый 5 2 2 7" xfId="694"/>
    <cellStyle name="Финансовый 5 2 2 8" xfId="752"/>
    <cellStyle name="Финансовый 5 2 2 9" xfId="107"/>
    <cellStyle name="Финансовый 5 2 20" xfId="826"/>
    <cellStyle name="Финансовый 5 2 20 2" xfId="3471"/>
    <cellStyle name="Финансовый 5 2 21" xfId="1164"/>
    <cellStyle name="Финансовый 5 2 21 2" xfId="3558"/>
    <cellStyle name="Финансовый 5 2 22" xfId="1063"/>
    <cellStyle name="Финансовый 5 2 22 2" xfId="3536"/>
    <cellStyle name="Финансовый 5 2 23" xfId="1187"/>
    <cellStyle name="Финансовый 5 2 23 2" xfId="3561"/>
    <cellStyle name="Финансовый 5 2 24" xfId="1229"/>
    <cellStyle name="Финансовый 5 2 24 2" xfId="3568"/>
    <cellStyle name="Финансовый 5 2 25" xfId="868"/>
    <cellStyle name="Финансовый 5 2 25 2" xfId="3487"/>
    <cellStyle name="Финансовый 5 2 26" xfId="925"/>
    <cellStyle name="Финансовый 5 2 26 2" xfId="3504"/>
    <cellStyle name="Финансовый 5 2 27" xfId="1247"/>
    <cellStyle name="Финансовый 5 2 27 2" xfId="3575"/>
    <cellStyle name="Финансовый 5 2 28" xfId="827"/>
    <cellStyle name="Финансовый 5 2 28 2" xfId="3472"/>
    <cellStyle name="Финансовый 5 2 29" xfId="1027"/>
    <cellStyle name="Финансовый 5 2 29 2" xfId="3527"/>
    <cellStyle name="Финансовый 5 2 3" xfId="688"/>
    <cellStyle name="Финансовый 5 2 3 2" xfId="3428"/>
    <cellStyle name="Финансовый 5 2 3 3" xfId="4497"/>
    <cellStyle name="Финансовый 5 2 30" xfId="1029"/>
    <cellStyle name="Финансовый 5 2 30 2" xfId="3528"/>
    <cellStyle name="Финансовый 5 2 31" xfId="840"/>
    <cellStyle name="Финансовый 5 2 31 2" xfId="3477"/>
    <cellStyle name="Финансовый 5 2 32" xfId="1449"/>
    <cellStyle name="Финансовый 5 2 32 2" xfId="3651"/>
    <cellStyle name="Финансовый 5 2 33" xfId="1685"/>
    <cellStyle name="Финансовый 5 2 33 2" xfId="3705"/>
    <cellStyle name="Финансовый 5 2 34" xfId="1342"/>
    <cellStyle name="Финансовый 5 2 34 2" xfId="3621"/>
    <cellStyle name="Финансовый 5 2 35" xfId="1565"/>
    <cellStyle name="Финансовый 5 2 35 2" xfId="3685"/>
    <cellStyle name="Финансовый 5 2 36" xfId="1430"/>
    <cellStyle name="Финансовый 5 2 36 2" xfId="3646"/>
    <cellStyle name="Финансовый 5 2 37" xfId="1714"/>
    <cellStyle name="Финансовый 5 2 37 2" xfId="3711"/>
    <cellStyle name="Финансовый 5 2 38" xfId="1604"/>
    <cellStyle name="Финансовый 5 2 38 2" xfId="3695"/>
    <cellStyle name="Финансовый 5 2 39" xfId="1335"/>
    <cellStyle name="Финансовый 5 2 39 2" xfId="3618"/>
    <cellStyle name="Финансовый 5 2 4" xfId="798"/>
    <cellStyle name="Финансовый 5 2 4 2" xfId="3461"/>
    <cellStyle name="Финансовый 5 2 4 3" xfId="4530"/>
    <cellStyle name="Финансовый 5 2 40" xfId="1635"/>
    <cellStyle name="Финансовый 5 2 40 2" xfId="3703"/>
    <cellStyle name="Финансовый 5 2 41" xfId="1751"/>
    <cellStyle name="Финансовый 5 2 41 2" xfId="3716"/>
    <cellStyle name="Финансовый 5 2 42" xfId="1381"/>
    <cellStyle name="Финансовый 5 2 42 2" xfId="3632"/>
    <cellStyle name="Финансовый 5 2 43" xfId="1549"/>
    <cellStyle name="Финансовый 5 2 43 2" xfId="3679"/>
    <cellStyle name="Финансовый 5 2 44" xfId="1798"/>
    <cellStyle name="Финансовый 5 2 44 2" xfId="3729"/>
    <cellStyle name="Финансовый 5 2 45" xfId="1414"/>
    <cellStyle name="Финансовый 5 2 45 2" xfId="3641"/>
    <cellStyle name="Финансовый 5 2 46" xfId="1409"/>
    <cellStyle name="Финансовый 5 2 46 2" xfId="3640"/>
    <cellStyle name="Финансовый 5 2 47" xfId="1755"/>
    <cellStyle name="Финансовый 5 2 47 2" xfId="3719"/>
    <cellStyle name="Финансовый 5 2 48" xfId="1394"/>
    <cellStyle name="Финансовый 5 2 48 2" xfId="3636"/>
    <cellStyle name="Финансовый 5 2 49" xfId="1511"/>
    <cellStyle name="Финансовый 5 2 49 2" xfId="3663"/>
    <cellStyle name="Финансовый 5 2 5" xfId="402"/>
    <cellStyle name="Финансовый 5 2 5 2" xfId="3341"/>
    <cellStyle name="Финансовый 5 2 5 3" xfId="4539"/>
    <cellStyle name="Финансовый 5 2 50" xfId="1754"/>
    <cellStyle name="Финансовый 5 2 50 2" xfId="3718"/>
    <cellStyle name="Финансовый 5 2 51" xfId="1776"/>
    <cellStyle name="Финансовый 5 2 51 2" xfId="3724"/>
    <cellStyle name="Финансовый 5 2 52" xfId="1420"/>
    <cellStyle name="Финансовый 5 2 52 2" xfId="3642"/>
    <cellStyle name="Финансовый 5 2 53" xfId="2934"/>
    <cellStyle name="Финансовый 5 2 53 2" xfId="3768"/>
    <cellStyle name="Финансовый 5 2 54" xfId="2993"/>
    <cellStyle name="Финансовый 5 2 54 2" xfId="3784"/>
    <cellStyle name="Финансовый 5 2 55" xfId="2915"/>
    <cellStyle name="Финансовый 5 2 55 2" xfId="3765"/>
    <cellStyle name="Финансовый 5 2 56" xfId="2971"/>
    <cellStyle name="Финансовый 5 2 56 2" xfId="3781"/>
    <cellStyle name="Финансовый 5 2 57" xfId="3020"/>
    <cellStyle name="Финансовый 5 2 57 2" xfId="3793"/>
    <cellStyle name="Финансовый 5 2 58" xfId="3958"/>
    <cellStyle name="Финансовый 5 2 59" xfId="3979"/>
    <cellStyle name="Финансовый 5 2 6" xfId="753"/>
    <cellStyle name="Финансовый 5 2 6 2" xfId="3449"/>
    <cellStyle name="Финансовый 5 2 7" xfId="676"/>
    <cellStyle name="Финансовый 5 2 7 2" xfId="3423"/>
    <cellStyle name="Финансовый 5 2 8" xfId="690"/>
    <cellStyle name="Финансовый 5 2 8 2" xfId="3430"/>
    <cellStyle name="Финансовый 5 2 9" xfId="775"/>
    <cellStyle name="Финансовый 5 2 9 2" xfId="3455"/>
    <cellStyle name="Финансовый 5 20" xfId="921"/>
    <cellStyle name="Финансовый 5 21" xfId="918"/>
    <cellStyle name="Финансовый 5 22" xfId="1262"/>
    <cellStyle name="Финансовый 5 23" xfId="1272"/>
    <cellStyle name="Финансовый 5 24" xfId="1280"/>
    <cellStyle name="Финансовый 5 25" xfId="1288"/>
    <cellStyle name="Финансовый 5 26" xfId="1296"/>
    <cellStyle name="Финансовый 5 27" xfId="1302"/>
    <cellStyle name="Финансовый 5 28" xfId="1307"/>
    <cellStyle name="Финансовый 5 29" xfId="1311"/>
    <cellStyle name="Финансовый 5 3" xfId="324"/>
    <cellStyle name="Финансовый 5 30" xfId="1315"/>
    <cellStyle name="Финансовый 5 31" xfId="1317"/>
    <cellStyle name="Финансовый 5 32" xfId="1319"/>
    <cellStyle name="Финансовый 5 33" xfId="1321"/>
    <cellStyle name="Финансовый 5 34" xfId="1323"/>
    <cellStyle name="Финансовый 5 35" xfId="1429"/>
    <cellStyle name="Финансовый 5 36" xfId="1494"/>
    <cellStyle name="Финансовый 5 37" xfId="1706"/>
    <cellStyle name="Финансовый 5 38" xfId="1722"/>
    <cellStyle name="Финансовый 5 39" xfId="1735"/>
    <cellStyle name="Финансовый 5 4" xfId="322"/>
    <cellStyle name="Финансовый 5 4 2" xfId="3304"/>
    <cellStyle name="Финансовый 5 4 2 2" xfId="4408"/>
    <cellStyle name="Финансовый 5 4 3" xfId="4361"/>
    <cellStyle name="Финансовый 5 4 4" xfId="4433"/>
    <cellStyle name="Финансовый 5 4 5" xfId="3953"/>
    <cellStyle name="Финансовый 5 40" xfId="1419"/>
    <cellStyle name="Финансовый 5 41" xfId="1758"/>
    <cellStyle name="Финансовый 5 42" xfId="1779"/>
    <cellStyle name="Финансовый 5 43" xfId="1564"/>
    <cellStyle name="Финансовый 5 44" xfId="1466"/>
    <cellStyle name="Финансовый 5 45" xfId="1809"/>
    <cellStyle name="Финансовый 5 46" xfId="1818"/>
    <cellStyle name="Финансовый 5 47" xfId="1827"/>
    <cellStyle name="Финансовый 5 48" xfId="1834"/>
    <cellStyle name="Финансовый 5 49" xfId="1841"/>
    <cellStyle name="Финансовый 5 5" xfId="302"/>
    <cellStyle name="Финансовый 5 50" xfId="1845"/>
    <cellStyle name="Финансовый 5 51" xfId="1849"/>
    <cellStyle name="Финансовый 5 52" xfId="1851"/>
    <cellStyle name="Финансовый 5 53" xfId="1853"/>
    <cellStyle name="Финансовый 5 54" xfId="1857"/>
    <cellStyle name="Финансовый 5 55" xfId="1861"/>
    <cellStyle name="Финансовый 5 56" xfId="2929"/>
    <cellStyle name="Финансовый 5 57" xfId="2946"/>
    <cellStyle name="Финансовый 5 58" xfId="2998"/>
    <cellStyle name="Финансовый 5 59" xfId="3000"/>
    <cellStyle name="Финансовый 5 6" xfId="675"/>
    <cellStyle name="Финансовый 5 60" xfId="3019"/>
    <cellStyle name="Финансовый 5 61" xfId="3949"/>
    <cellStyle name="Финансовый 5 62" xfId="3937"/>
    <cellStyle name="Финансовый 5 7" xfId="712"/>
    <cellStyle name="Финансовый 5 8" xfId="809"/>
    <cellStyle name="Финансовый 5 9" xfId="812"/>
    <cellStyle name="Финансовый 6" xfId="3033"/>
    <cellStyle name="Финансовый 6 10" xfId="758"/>
    <cellStyle name="Финансовый 6 11" xfId="142"/>
    <cellStyle name="Финансовый 6 12" xfId="755"/>
    <cellStyle name="Финансовый 6 13" xfId="414"/>
    <cellStyle name="Финансовый 6 14" xfId="743"/>
    <cellStyle name="Финансовый 6 15" xfId="874"/>
    <cellStyle name="Финансовый 6 16" xfId="1057"/>
    <cellStyle name="Финансовый 6 17" xfId="815"/>
    <cellStyle name="Финансовый 6 18" xfId="1105"/>
    <cellStyle name="Финансовый 6 19" xfId="1102"/>
    <cellStyle name="Финансовый 6 2" xfId="201"/>
    <cellStyle name="Финансовый 6 2 10" xfId="956"/>
    <cellStyle name="Финансовый 6 2 11" xfId="1152"/>
    <cellStyle name="Финансовый 6 2 12" xfId="857"/>
    <cellStyle name="Финансовый 6 2 13" xfId="933"/>
    <cellStyle name="Финансовый 6 2 14" xfId="714"/>
    <cellStyle name="Финансовый 6 2 15" xfId="890"/>
    <cellStyle name="Финансовый 6 2 16" xfId="1121"/>
    <cellStyle name="Финансовый 6 2 17" xfId="1239"/>
    <cellStyle name="Финансовый 6 2 18" xfId="934"/>
    <cellStyle name="Финансовый 6 2 19" xfId="1201"/>
    <cellStyle name="Финансовый 6 2 2" xfId="323"/>
    <cellStyle name="Финансовый 6 2 20" xfId="891"/>
    <cellStyle name="Финансовый 6 2 21" xfId="1254"/>
    <cellStyle name="Финансовый 6 2 22" xfId="1034"/>
    <cellStyle name="Финансовый 6 2 23" xfId="990"/>
    <cellStyle name="Финансовый 6 2 24" xfId="936"/>
    <cellStyle name="Финансовый 6 2 25" xfId="1043"/>
    <cellStyle name="Финансовый 6 2 26" xfId="881"/>
    <cellStyle name="Финансовый 6 2 27" xfId="1263"/>
    <cellStyle name="Финансовый 6 2 28" xfId="1273"/>
    <cellStyle name="Финансовый 6 2 29" xfId="1281"/>
    <cellStyle name="Финансовый 6 2 3" xfId="715"/>
    <cellStyle name="Финансовый 6 2 30" xfId="1289"/>
    <cellStyle name="Финансовый 6 2 31" xfId="1297"/>
    <cellStyle name="Финансовый 6 2 32" xfId="1499"/>
    <cellStyle name="Финансовый 6 2 33" xfId="1521"/>
    <cellStyle name="Финансовый 6 2 34" xfId="1334"/>
    <cellStyle name="Финансовый 6 2 35" xfId="1500"/>
    <cellStyle name="Финансовый 6 2 36" xfId="1695"/>
    <cellStyle name="Финансовый 6 2 37" xfId="1616"/>
    <cellStyle name="Финансовый 6 2 38" xfId="1457"/>
    <cellStyle name="Финансовый 6 2 39" xfId="1637"/>
    <cellStyle name="Финансовый 6 2 4" xfId="729"/>
    <cellStyle name="Финансовый 6 2 40" xfId="1608"/>
    <cellStyle name="Финансовый 6 2 41" xfId="1417"/>
    <cellStyle name="Финансовый 6 2 42" xfId="1363"/>
    <cellStyle name="Финансовый 6 2 43" xfId="1553"/>
    <cellStyle name="Финансовый 6 2 44" xfId="1453"/>
    <cellStyle name="Финансовый 6 2 45" xfId="1361"/>
    <cellStyle name="Финансовый 6 2 46" xfId="1533"/>
    <cellStyle name="Финансовый 6 2 47" xfId="1443"/>
    <cellStyle name="Финансовый 6 2 48" xfId="1742"/>
    <cellStyle name="Финансовый 6 2 49" xfId="1376"/>
    <cellStyle name="Финансовый 6 2 5" xfId="138"/>
    <cellStyle name="Финансовый 6 2 50" xfId="1810"/>
    <cellStyle name="Финансовый 6 2 51" xfId="1819"/>
    <cellStyle name="Финансовый 6 2 52" xfId="1828"/>
    <cellStyle name="Финансовый 6 2 53" xfId="2947"/>
    <cellStyle name="Финансовый 6 2 54" xfId="2957"/>
    <cellStyle name="Финансовый 6 2 55" xfId="2908"/>
    <cellStyle name="Финансовый 6 2 56" xfId="2948"/>
    <cellStyle name="Финансовый 6 2 57" xfId="3024"/>
    <cellStyle name="Финансовый 6 2 58" xfId="3030"/>
    <cellStyle name="Финансовый 6 2 59" xfId="3972"/>
    <cellStyle name="Финансовый 6 2 6" xfId="716"/>
    <cellStyle name="Финансовый 6 2 60" xfId="3951"/>
    <cellStyle name="Финансовый 6 2 7" xfId="803"/>
    <cellStyle name="Финансовый 6 2 8" xfId="692"/>
    <cellStyle name="Финансовый 6 2 9" xfId="731"/>
    <cellStyle name="Финансовый 6 20" xfId="949"/>
    <cellStyle name="Финансовый 6 21" xfId="1192"/>
    <cellStyle name="Финансовый 6 22" xfId="966"/>
    <cellStyle name="Финансовый 6 23" xfId="1014"/>
    <cellStyle name="Финансовый 6 24" xfId="879"/>
    <cellStyle name="Финансовый 6 25" xfId="836"/>
    <cellStyle name="Финансовый 6 26" xfId="1137"/>
    <cellStyle name="Финансовый 6 27" xfId="901"/>
    <cellStyle name="Финансовый 6 28" xfId="851"/>
    <cellStyle name="Финансовый 6 29" xfId="1184"/>
    <cellStyle name="Финансовый 6 3" xfId="299"/>
    <cellStyle name="Финансовый 6 30" xfId="938"/>
    <cellStyle name="Финансовый 6 31" xfId="875"/>
    <cellStyle name="Финансовый 6 32" xfId="1103"/>
    <cellStyle name="Финансовый 6 33" xfId="944"/>
    <cellStyle name="Финансовый 6 34" xfId="847"/>
    <cellStyle name="Финансовый 6 35" xfId="1176"/>
    <cellStyle name="Финансовый 6 36" xfId="1044"/>
    <cellStyle name="Финансовый 6 37" xfId="1413"/>
    <cellStyle name="Финансовый 6 38" xfId="1651"/>
    <cellStyle name="Финансовый 6 39" xfId="1572"/>
    <cellStyle name="Финансовый 6 4" xfId="340"/>
    <cellStyle name="Финансовый 6 40" xfId="1365"/>
    <cellStyle name="Финансовый 6 41" xfId="1568"/>
    <cellStyle name="Финансовый 6 42" xfId="1634"/>
    <cellStyle name="Финансовый 6 43" xfId="1690"/>
    <cellStyle name="Финансовый 6 44" xfId="1681"/>
    <cellStyle name="Финансовый 6 45" xfId="1660"/>
    <cellStyle name="Финансовый 6 46" xfId="1764"/>
    <cellStyle name="Финансовый 6 47" xfId="1425"/>
    <cellStyle name="Финансовый 6 48" xfId="1393"/>
    <cellStyle name="Финансовый 6 49" xfId="1475"/>
    <cellStyle name="Финансовый 6 5" xfId="310"/>
    <cellStyle name="Финансовый 6 50" xfId="1354"/>
    <cellStyle name="Финансовый 6 51" xfId="1653"/>
    <cellStyle name="Финансовый 6 52" xfId="1667"/>
    <cellStyle name="Финансовый 6 53" xfId="1332"/>
    <cellStyle name="Финансовый 6 54" xfId="1538"/>
    <cellStyle name="Финансовый 6 55" xfId="1726"/>
    <cellStyle name="Финансовый 6 56" xfId="1350"/>
    <cellStyle name="Финансовый 6 57" xfId="1493"/>
    <cellStyle name="Финансовый 6 58" xfId="2925"/>
    <cellStyle name="Финансовый 6 59" xfId="2987"/>
    <cellStyle name="Финансовый 6 6" xfId="343"/>
    <cellStyle name="Финансовый 6 6 2" xfId="3311"/>
    <cellStyle name="Финансовый 6 6 2 2" xfId="4410"/>
    <cellStyle name="Финансовый 6 6 3" xfId="4363"/>
    <cellStyle name="Финансовый 6 6 4" xfId="4435"/>
    <cellStyle name="Финансовый 6 6 5" xfId="3921"/>
    <cellStyle name="Финансовый 6 60" xfId="2973"/>
    <cellStyle name="Финансовый 6 61" xfId="2921"/>
    <cellStyle name="Финансовый 6 62" xfId="3016"/>
    <cellStyle name="Финансовый 6 63" xfId="3797"/>
    <cellStyle name="Финансовый 6 63 2" xfId="3944"/>
    <cellStyle name="Финансовый 6 64" xfId="3938"/>
    <cellStyle name="Финансовый 6 7" xfId="355"/>
    <cellStyle name="Финансовый 6 8" xfId="667"/>
    <cellStyle name="Финансовый 6 9" xfId="782"/>
    <cellStyle name="Финансовый 7" xfId="255"/>
    <cellStyle name="Финансовый 7 2" xfId="337"/>
    <cellStyle name="Финансовый 7 3" xfId="344"/>
    <cellStyle name="Финансовый 7 4" xfId="370"/>
    <cellStyle name="Финансовый 8" xfId="258"/>
    <cellStyle name="Финансовый 8 2" xfId="282"/>
    <cellStyle name="Финансовый 9" xfId="272"/>
    <cellStyle name="Финансовый 9 2" xfId="342"/>
    <cellStyle name="Фінансовий" xfId="1" builtinId="3"/>
    <cellStyle name="Хороший 2" xfId="94"/>
    <cellStyle name="Хороший 2 2" xfId="4102"/>
    <cellStyle name="Хороший 2 2 2" xfId="4091"/>
    <cellStyle name="Хороший 2 3" xfId="4193"/>
    <cellStyle name="Хороший 2 4" xfId="4204"/>
    <cellStyle name="Хороший 3" xfId="4022"/>
    <cellStyle name="Хороший 3 2" xfId="4236"/>
    <cellStyle name="Хороший 4" xfId="4300"/>
    <cellStyle name="Хороший 5" xfId="4315"/>
    <cellStyle name="Хороший 6" xfId="4445"/>
  </cellStyles>
  <dxfs count="0"/>
  <tableStyles count="0" defaultTableStyle="TableStyleMedium9" defaultPivotStyle="PivotStyleLight16"/>
  <colors>
    <mruColors>
      <color rgb="FFFFFF99"/>
      <color rgb="FFFFD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813435</xdr:colOff>
      <xdr:row>0</xdr:row>
      <xdr:rowOff>171450</xdr:rowOff>
    </xdr:from>
    <xdr:to>
      <xdr:col>9</xdr:col>
      <xdr:colOff>1013460</xdr:colOff>
      <xdr:row>2</xdr:row>
      <xdr:rowOff>112395</xdr:rowOff>
    </xdr:to>
    <xdr:pic>
      <xdr:nvPicPr>
        <xdr:cNvPr id="2" name="Рисунок 1" descr="logo_fgv_2">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cstate="print"/>
        <a:srcRect/>
        <a:stretch>
          <a:fillRect/>
        </a:stretch>
      </xdr:blipFill>
      <xdr:spPr bwMode="auto">
        <a:xfrm>
          <a:off x="10738485" y="171450"/>
          <a:ext cx="1238250" cy="28384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1%20&#1050;&#1086;&#1084;&#1110;&#1090;&#1077;&#1090;\20210825_68\&#1050;&#1051;&#1054;\+%20&#1056;&#1086;&#1076;&#1086;&#1074;&#1110;&#1076;_&#1050;&#1055;_25.08.2021%20+\&#1052;&#1050;&#1059;&#1040;_98-170821%20_17.08.2021\&#1042;&#1055;&#1040;_&#1050;&#1055;+&#1044;&#1047;%20&#1092;&#1110;&#1079;%20&#1086;&#1089;&#1110;&#10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2021%20&#1050;&#1086;&#1084;&#1110;&#1090;&#1077;&#1090;\20210825_68\&#1050;&#1051;&#1054;\+%20&#1056;&#1086;&#1076;&#1086;&#1074;&#1110;&#1076;_&#1050;&#1055;_25.08.2021%20+\&#1052;&#1050;&#1059;&#1040;_98-170821%20_17.08.2021\&#1042;&#1055;&#1040;_&#1060;&#1054;_&#1096;&#1090;&#1088;&#1072;&#1092;&#1080;,&#1087;&#1077;&#1085;&#108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ПА_ФО_КП_Формули"/>
      <sheetName val="ППА_ФО_КП"/>
      <sheetName val="Перелік кредитних договорів"/>
      <sheetName val="Детальна інформація(перелік ДЗ)"/>
      <sheetName val="Журнал торгів"/>
      <sheetName val="група активу"/>
      <sheetName val="Лист1"/>
    </sheetNames>
    <sheetDataSet>
      <sheetData sheetId="0"/>
      <sheetData sheetId="1"/>
      <sheetData sheetId="2">
        <row r="4">
          <cell r="E4">
            <v>1</v>
          </cell>
          <cell r="F4" t="str">
            <v>АТ «РОДОВІД БАНК»</v>
          </cell>
          <cell r="K4">
            <v>39639</v>
          </cell>
          <cell r="M4">
            <v>840</v>
          </cell>
          <cell r="T4" t="str">
            <v>Крим</v>
          </cell>
          <cell r="U4" t="str">
            <v>ні</v>
          </cell>
          <cell r="V4">
            <v>739755.33</v>
          </cell>
          <cell r="W4">
            <v>424727.59</v>
          </cell>
          <cell r="X4">
            <v>275756.18</v>
          </cell>
          <cell r="Y4">
            <v>39271.56</v>
          </cell>
          <cell r="AB4" t="str">
            <v>ні</v>
          </cell>
          <cell r="AC4" t="str">
            <v>ні</v>
          </cell>
          <cell r="BB4">
            <v>4616</v>
          </cell>
          <cell r="BE4">
            <v>4</v>
          </cell>
          <cell r="BI4">
            <v>112464.93</v>
          </cell>
          <cell r="BL4">
            <v>730813.7</v>
          </cell>
          <cell r="BZ4" t="str">
            <v>ні</v>
          </cell>
          <cell r="CT4" t="str">
            <v>ні</v>
          </cell>
          <cell r="DQ4">
            <v>0</v>
          </cell>
          <cell r="DR4">
            <v>0</v>
          </cell>
          <cell r="DS4">
            <v>0</v>
          </cell>
          <cell r="DT4">
            <v>0</v>
          </cell>
          <cell r="DU4">
            <v>0</v>
          </cell>
          <cell r="DV4" t="str">
            <v>автокредит</v>
          </cell>
          <cell r="DW4" t="str">
            <v>авто для особистих потреб</v>
          </cell>
        </row>
        <row r="5">
          <cell r="E5">
            <v>1</v>
          </cell>
          <cell r="F5" t="str">
            <v>АТ «РОДОВІД БАНК»</v>
          </cell>
          <cell r="K5">
            <v>39548</v>
          </cell>
          <cell r="M5">
            <v>980</v>
          </cell>
          <cell r="T5" t="str">
            <v>Крим</v>
          </cell>
          <cell r="U5" t="str">
            <v>ні</v>
          </cell>
          <cell r="V5">
            <v>229018.58</v>
          </cell>
          <cell r="W5">
            <v>132630.85999999999</v>
          </cell>
          <cell r="X5">
            <v>96387.72</v>
          </cell>
          <cell r="Y5">
            <v>0</v>
          </cell>
          <cell r="AB5" t="str">
            <v>ні</v>
          </cell>
          <cell r="AC5" t="str">
            <v>ні</v>
          </cell>
          <cell r="BB5">
            <v>4161</v>
          </cell>
          <cell r="BE5">
            <v>4</v>
          </cell>
          <cell r="BI5">
            <v>131286.79</v>
          </cell>
          <cell r="BL5">
            <v>197334.13</v>
          </cell>
          <cell r="BZ5" t="str">
            <v>ні</v>
          </cell>
          <cell r="CT5" t="str">
            <v>ні</v>
          </cell>
          <cell r="DQ5">
            <v>0</v>
          </cell>
          <cell r="DR5">
            <v>0</v>
          </cell>
          <cell r="DS5">
            <v>0</v>
          </cell>
          <cell r="DT5">
            <v>0</v>
          </cell>
          <cell r="DU5">
            <v>0</v>
          </cell>
          <cell r="DV5" t="str">
            <v>іпотека</v>
          </cell>
          <cell r="DW5" t="str">
            <v>житлова нерухомість</v>
          </cell>
        </row>
        <row r="6">
          <cell r="E6">
            <v>1</v>
          </cell>
          <cell r="F6" t="str">
            <v>АТ «РОДОВІД БАНК»</v>
          </cell>
          <cell r="K6">
            <v>39001</v>
          </cell>
          <cell r="M6">
            <v>840</v>
          </cell>
          <cell r="T6" t="str">
            <v>Крим</v>
          </cell>
          <cell r="U6" t="str">
            <v>ні</v>
          </cell>
          <cell r="V6">
            <v>2184369.61</v>
          </cell>
          <cell r="W6">
            <v>1027963.77</v>
          </cell>
          <cell r="X6">
            <v>1156405.8400000001</v>
          </cell>
          <cell r="Y6">
            <v>0</v>
          </cell>
          <cell r="AB6" t="str">
            <v>ні</v>
          </cell>
          <cell r="AC6" t="str">
            <v>ні</v>
          </cell>
          <cell r="BB6">
            <v>4463</v>
          </cell>
          <cell r="BE6">
            <v>4</v>
          </cell>
          <cell r="BI6">
            <v>1347250.26</v>
          </cell>
          <cell r="BL6">
            <v>2025020.6</v>
          </cell>
          <cell r="BZ6" t="str">
            <v>ні</v>
          </cell>
          <cell r="CT6" t="str">
            <v>ні</v>
          </cell>
          <cell r="DQ6">
            <v>0</v>
          </cell>
          <cell r="DR6">
            <v>0</v>
          </cell>
          <cell r="DS6">
            <v>0</v>
          </cell>
          <cell r="DT6">
            <v>0</v>
          </cell>
          <cell r="DU6">
            <v>0</v>
          </cell>
          <cell r="DV6" t="str">
            <v>іпотека</v>
          </cell>
          <cell r="DW6" t="str">
            <v>житлова нерухомість</v>
          </cell>
        </row>
        <row r="7">
          <cell r="E7">
            <v>1</v>
          </cell>
          <cell r="F7" t="str">
            <v>АТ «РОДОВІД БАНК»</v>
          </cell>
          <cell r="K7">
            <v>39170</v>
          </cell>
          <cell r="M7">
            <v>840</v>
          </cell>
          <cell r="T7" t="str">
            <v>Крим</v>
          </cell>
          <cell r="U7" t="str">
            <v>ні</v>
          </cell>
          <cell r="V7">
            <v>230656.97</v>
          </cell>
          <cell r="W7">
            <v>156487.32</v>
          </cell>
          <cell r="X7">
            <v>74169.649999999994</v>
          </cell>
          <cell r="Y7">
            <v>0</v>
          </cell>
          <cell r="AB7" t="str">
            <v>ні</v>
          </cell>
          <cell r="AC7" t="str">
            <v>ні</v>
          </cell>
          <cell r="BB7">
            <v>2699</v>
          </cell>
          <cell r="BE7">
            <v>4</v>
          </cell>
          <cell r="BI7">
            <v>131054.41</v>
          </cell>
          <cell r="BL7">
            <v>196984.84</v>
          </cell>
          <cell r="BZ7" t="str">
            <v>ні</v>
          </cell>
          <cell r="CT7" t="str">
            <v>ні</v>
          </cell>
          <cell r="DQ7">
            <v>0</v>
          </cell>
          <cell r="DR7">
            <v>0</v>
          </cell>
          <cell r="DS7">
            <v>0</v>
          </cell>
          <cell r="DT7">
            <v>0</v>
          </cell>
          <cell r="DU7">
            <v>0</v>
          </cell>
          <cell r="DV7" t="str">
            <v>іпотека</v>
          </cell>
          <cell r="DW7" t="str">
            <v>земельні ділянки</v>
          </cell>
        </row>
        <row r="8">
          <cell r="E8">
            <v>1</v>
          </cell>
          <cell r="F8" t="str">
            <v>АТ «РОДОВІД БАНК»</v>
          </cell>
          <cell r="K8">
            <v>39008</v>
          </cell>
          <cell r="M8">
            <v>978</v>
          </cell>
          <cell r="T8" t="str">
            <v>Крим</v>
          </cell>
          <cell r="U8" t="str">
            <v>ні</v>
          </cell>
          <cell r="V8">
            <v>30661738.170000002</v>
          </cell>
          <cell r="W8">
            <v>27135315</v>
          </cell>
          <cell r="X8">
            <v>3526423.17</v>
          </cell>
          <cell r="Y8">
            <v>0</v>
          </cell>
          <cell r="AB8" t="str">
            <v>так</v>
          </cell>
          <cell r="AC8" t="str">
            <v>так/ні*</v>
          </cell>
          <cell r="BB8">
            <v>5226</v>
          </cell>
          <cell r="BE8">
            <v>4</v>
          </cell>
          <cell r="BI8">
            <v>20897950.34</v>
          </cell>
          <cell r="BL8">
            <v>31411224.280000001</v>
          </cell>
          <cell r="BZ8" t="str">
            <v>ні</v>
          </cell>
          <cell r="CT8" t="str">
            <v>ні</v>
          </cell>
          <cell r="DQ8">
            <v>0</v>
          </cell>
          <cell r="DR8">
            <v>0</v>
          </cell>
          <cell r="DS8">
            <v>0</v>
          </cell>
          <cell r="DT8">
            <v>0</v>
          </cell>
          <cell r="DU8">
            <v>0</v>
          </cell>
          <cell r="DV8" t="str">
            <v>іпотека</v>
          </cell>
          <cell r="DW8" t="str">
            <v>житлова нерухомість</v>
          </cell>
        </row>
        <row r="9">
          <cell r="E9">
            <v>1</v>
          </cell>
          <cell r="F9" t="str">
            <v>АТ «РОДОВІД БАНК»</v>
          </cell>
          <cell r="K9">
            <v>39253</v>
          </cell>
          <cell r="M9">
            <v>840</v>
          </cell>
          <cell r="T9" t="str">
            <v>ні</v>
          </cell>
          <cell r="U9" t="str">
            <v>ні</v>
          </cell>
          <cell r="V9">
            <v>19483907.460000001</v>
          </cell>
          <cell r="W9">
            <v>18014089</v>
          </cell>
          <cell r="X9">
            <v>1469818.46</v>
          </cell>
          <cell r="Y9">
            <v>0</v>
          </cell>
          <cell r="AB9" t="str">
            <v>так</v>
          </cell>
          <cell r="AC9" t="str">
            <v>так</v>
          </cell>
          <cell r="BB9">
            <v>5073</v>
          </cell>
          <cell r="BE9">
            <v>4</v>
          </cell>
          <cell r="BI9">
            <v>6084521.0700000003</v>
          </cell>
          <cell r="BL9">
            <v>19235196.629999999</v>
          </cell>
          <cell r="BZ9" t="str">
            <v>ні</v>
          </cell>
          <cell r="CT9" t="str">
            <v>так</v>
          </cell>
          <cell r="DQ9">
            <v>0</v>
          </cell>
          <cell r="DR9">
            <v>0</v>
          </cell>
          <cell r="DS9">
            <v>0</v>
          </cell>
          <cell r="DT9">
            <v>0</v>
          </cell>
          <cell r="DU9">
            <v>0</v>
          </cell>
          <cell r="DV9" t="str">
            <v>іпотека</v>
          </cell>
          <cell r="DW9" t="str">
            <v>житлова нерухомість</v>
          </cell>
        </row>
        <row r="10">
          <cell r="E10">
            <v>1</v>
          </cell>
          <cell r="F10" t="str">
            <v>АТ «РОДОВІД БАНК»</v>
          </cell>
          <cell r="K10">
            <v>39052</v>
          </cell>
          <cell r="M10">
            <v>978</v>
          </cell>
          <cell r="T10" t="str">
            <v>ні</v>
          </cell>
          <cell r="U10" t="str">
            <v>ні</v>
          </cell>
          <cell r="V10">
            <v>25321545.850000001</v>
          </cell>
          <cell r="W10">
            <v>22150685.329999998</v>
          </cell>
          <cell r="X10">
            <v>3170860.52</v>
          </cell>
          <cell r="Y10">
            <v>0</v>
          </cell>
          <cell r="AB10" t="str">
            <v>так</v>
          </cell>
          <cell r="AC10" t="str">
            <v>так/ні*</v>
          </cell>
          <cell r="BB10">
            <v>4799</v>
          </cell>
          <cell r="BE10">
            <v>4</v>
          </cell>
          <cell r="BI10">
            <v>8586711.6600000001</v>
          </cell>
          <cell r="BL10">
            <v>25940497.93</v>
          </cell>
          <cell r="BZ10" t="str">
            <v>ні</v>
          </cell>
          <cell r="CT10" t="str">
            <v>так</v>
          </cell>
          <cell r="DQ10">
            <v>0</v>
          </cell>
          <cell r="DR10">
            <v>0</v>
          </cell>
          <cell r="DS10">
            <v>0</v>
          </cell>
          <cell r="DT10">
            <v>0</v>
          </cell>
          <cell r="DU10">
            <v>0</v>
          </cell>
          <cell r="DV10" t="str">
            <v>іпотека</v>
          </cell>
          <cell r="DW10" t="str">
            <v>житлова нерухомість</v>
          </cell>
        </row>
        <row r="11">
          <cell r="E11">
            <v>1</v>
          </cell>
          <cell r="F11" t="str">
            <v>АТ «РОДОВІД БАНК»</v>
          </cell>
          <cell r="K11">
            <v>39078</v>
          </cell>
          <cell r="M11">
            <v>840</v>
          </cell>
          <cell r="T11" t="str">
            <v>Крим</v>
          </cell>
          <cell r="U11" t="str">
            <v>ні</v>
          </cell>
          <cell r="V11">
            <v>594821.72</v>
          </cell>
          <cell r="W11">
            <v>414315.71</v>
          </cell>
          <cell r="X11">
            <v>180506.01</v>
          </cell>
          <cell r="Y11">
            <v>0</v>
          </cell>
          <cell r="AB11" t="str">
            <v>ні</v>
          </cell>
          <cell r="AC11" t="str">
            <v>ні</v>
          </cell>
          <cell r="BB11">
            <v>2699</v>
          </cell>
          <cell r="BE11" t="str">
            <v>2, 4</v>
          </cell>
          <cell r="BI11">
            <v>346845.33</v>
          </cell>
          <cell r="BL11">
            <v>521335.17</v>
          </cell>
          <cell r="BZ11" t="str">
            <v>ні</v>
          </cell>
          <cell r="CT11" t="str">
            <v>ні</v>
          </cell>
          <cell r="DQ11">
            <v>0</v>
          </cell>
          <cell r="DR11">
            <v>0</v>
          </cell>
          <cell r="DS11">
            <v>0</v>
          </cell>
          <cell r="DT11">
            <v>0</v>
          </cell>
          <cell r="DU11">
            <v>0</v>
          </cell>
          <cell r="DV11" t="str">
            <v>іпотека</v>
          </cell>
          <cell r="DW11" t="str">
            <v>житлова нерухомість</v>
          </cell>
        </row>
        <row r="12">
          <cell r="E12">
            <v>1</v>
          </cell>
          <cell r="F12" t="str">
            <v>АТ «РОДОВІД БАНК»</v>
          </cell>
          <cell r="K12">
            <v>38960</v>
          </cell>
          <cell r="M12">
            <v>840</v>
          </cell>
          <cell r="T12" t="str">
            <v>Крим</v>
          </cell>
          <cell r="U12" t="str">
            <v>ні</v>
          </cell>
          <cell r="V12">
            <v>10109841.76</v>
          </cell>
          <cell r="W12">
            <v>8643213.6799999997</v>
          </cell>
          <cell r="X12">
            <v>1466628.08</v>
          </cell>
          <cell r="Y12">
            <v>0</v>
          </cell>
          <cell r="AB12" t="str">
            <v>ні</v>
          </cell>
          <cell r="AC12" t="str">
            <v>ні</v>
          </cell>
          <cell r="BB12">
            <v>4902</v>
          </cell>
          <cell r="BE12">
            <v>4</v>
          </cell>
          <cell r="BI12">
            <v>3813416.19</v>
          </cell>
          <cell r="BL12">
            <v>9980790.2799999993</v>
          </cell>
          <cell r="BZ12" t="str">
            <v>ні</v>
          </cell>
          <cell r="CT12" t="str">
            <v>ні</v>
          </cell>
          <cell r="DQ12">
            <v>0</v>
          </cell>
          <cell r="DR12">
            <v>0</v>
          </cell>
          <cell r="DS12">
            <v>0</v>
          </cell>
          <cell r="DT12">
            <v>0</v>
          </cell>
          <cell r="DU12">
            <v>0</v>
          </cell>
          <cell r="DV12" t="str">
            <v>іпотека</v>
          </cell>
          <cell r="DW12" t="str">
            <v>комерційна нерухомість</v>
          </cell>
        </row>
        <row r="13">
          <cell r="E13">
            <v>1</v>
          </cell>
          <cell r="F13" t="str">
            <v>АТ «РОДОВІД БАНК»</v>
          </cell>
          <cell r="K13">
            <v>39198</v>
          </cell>
          <cell r="M13">
            <v>840</v>
          </cell>
          <cell r="T13" t="str">
            <v>Крим</v>
          </cell>
          <cell r="U13" t="str">
            <v>ні</v>
          </cell>
          <cell r="V13">
            <v>6958436.8600000003</v>
          </cell>
          <cell r="W13">
            <v>6130059.5199999996</v>
          </cell>
          <cell r="X13">
            <v>828377.34</v>
          </cell>
          <cell r="Y13">
            <v>0</v>
          </cell>
          <cell r="AB13" t="str">
            <v>ні</v>
          </cell>
          <cell r="AC13" t="str">
            <v>ні</v>
          </cell>
          <cell r="BB13">
            <v>4828</v>
          </cell>
          <cell r="BE13">
            <v>4</v>
          </cell>
          <cell r="BI13">
            <v>5603275.2999999998</v>
          </cell>
          <cell r="BL13">
            <v>6869612.8600000003</v>
          </cell>
          <cell r="BZ13" t="str">
            <v>ні</v>
          </cell>
          <cell r="CT13" t="str">
            <v>ні</v>
          </cell>
          <cell r="DQ13">
            <v>0</v>
          </cell>
          <cell r="DR13">
            <v>0</v>
          </cell>
          <cell r="DS13">
            <v>0</v>
          </cell>
          <cell r="DT13">
            <v>0</v>
          </cell>
          <cell r="DU13">
            <v>0</v>
          </cell>
          <cell r="DV13" t="str">
            <v>іпотека</v>
          </cell>
          <cell r="DW13" t="str">
            <v>житлова нерухомість</v>
          </cell>
        </row>
        <row r="14">
          <cell r="E14">
            <v>1</v>
          </cell>
          <cell r="F14" t="str">
            <v>АТ «РОДОВІД БАНК»</v>
          </cell>
          <cell r="K14">
            <v>39162</v>
          </cell>
          <cell r="M14">
            <v>840</v>
          </cell>
          <cell r="T14" t="str">
            <v>Крим</v>
          </cell>
          <cell r="U14" t="str">
            <v>ні</v>
          </cell>
          <cell r="V14">
            <v>9613250.0500000007</v>
          </cell>
          <cell r="W14">
            <v>7188455</v>
          </cell>
          <cell r="X14">
            <v>2424795.0499999998</v>
          </cell>
          <cell r="Y14">
            <v>0</v>
          </cell>
          <cell r="AB14" t="str">
            <v>ні</v>
          </cell>
          <cell r="AC14" t="str">
            <v>ні</v>
          </cell>
          <cell r="BB14">
            <v>4890</v>
          </cell>
          <cell r="BE14">
            <v>4</v>
          </cell>
          <cell r="BI14">
            <v>3266448.38</v>
          </cell>
          <cell r="BL14">
            <v>9490537.5299999993</v>
          </cell>
          <cell r="BZ14" t="str">
            <v>ні</v>
          </cell>
          <cell r="CT14" t="str">
            <v>ні</v>
          </cell>
          <cell r="DQ14">
            <v>0</v>
          </cell>
          <cell r="DR14">
            <v>0</v>
          </cell>
          <cell r="DS14">
            <v>0</v>
          </cell>
          <cell r="DT14">
            <v>0</v>
          </cell>
          <cell r="DU14">
            <v>0</v>
          </cell>
          <cell r="DV14" t="str">
            <v>іпотека</v>
          </cell>
          <cell r="DW14" t="str">
            <v>житлова нерухомість</v>
          </cell>
        </row>
        <row r="15">
          <cell r="E15">
            <v>1</v>
          </cell>
          <cell r="F15" t="str">
            <v>АТ «РОДОВІД БАНК»</v>
          </cell>
          <cell r="K15">
            <v>39442</v>
          </cell>
          <cell r="M15">
            <v>840</v>
          </cell>
          <cell r="T15" t="str">
            <v>Крим</v>
          </cell>
          <cell r="U15" t="str">
            <v>ні</v>
          </cell>
          <cell r="V15">
            <v>7091811.2999999998</v>
          </cell>
          <cell r="W15">
            <v>2414511.16</v>
          </cell>
          <cell r="X15">
            <v>4677300.1399999997</v>
          </cell>
          <cell r="Y15">
            <v>0</v>
          </cell>
          <cell r="AB15" t="str">
            <v>ні</v>
          </cell>
          <cell r="AC15" t="str">
            <v>ні</v>
          </cell>
          <cell r="BB15">
            <v>4402</v>
          </cell>
          <cell r="BE15">
            <v>4</v>
          </cell>
          <cell r="BI15">
            <v>3743535.34</v>
          </cell>
          <cell r="BL15">
            <v>4836466.24</v>
          </cell>
          <cell r="BZ15" t="str">
            <v>ні</v>
          </cell>
          <cell r="CT15" t="str">
            <v>ні</v>
          </cell>
          <cell r="DQ15">
            <v>0</v>
          </cell>
          <cell r="DR15">
            <v>0</v>
          </cell>
          <cell r="DS15">
            <v>0</v>
          </cell>
          <cell r="DT15">
            <v>0</v>
          </cell>
          <cell r="DU15">
            <v>0</v>
          </cell>
          <cell r="DV15" t="str">
            <v>іпотека</v>
          </cell>
          <cell r="DW15" t="str">
            <v>інше</v>
          </cell>
        </row>
        <row r="16">
          <cell r="E16">
            <v>1</v>
          </cell>
          <cell r="F16" t="str">
            <v>АТ «РОДОВІД БАНК»</v>
          </cell>
          <cell r="K16">
            <v>39540</v>
          </cell>
          <cell r="M16">
            <v>840</v>
          </cell>
          <cell r="T16" t="str">
            <v>Крим</v>
          </cell>
          <cell r="U16" t="str">
            <v>ні</v>
          </cell>
          <cell r="V16">
            <v>348008.54</v>
          </cell>
          <cell r="W16">
            <v>348008.54</v>
          </cell>
          <cell r="X16">
            <v>0</v>
          </cell>
          <cell r="Y16">
            <v>0</v>
          </cell>
          <cell r="AB16" t="str">
            <v>ні</v>
          </cell>
          <cell r="AC16" t="str">
            <v>ні</v>
          </cell>
          <cell r="BB16">
            <v>4345</v>
          </cell>
          <cell r="BE16">
            <v>4</v>
          </cell>
          <cell r="BI16">
            <v>280233.57</v>
          </cell>
          <cell r="BL16">
            <v>343566.23</v>
          </cell>
          <cell r="BZ16" t="str">
            <v>ні</v>
          </cell>
          <cell r="CT16" t="str">
            <v>ні</v>
          </cell>
          <cell r="DQ16">
            <v>0</v>
          </cell>
          <cell r="DR16">
            <v>0</v>
          </cell>
          <cell r="DS16">
            <v>0</v>
          </cell>
          <cell r="DT16">
            <v>0</v>
          </cell>
          <cell r="DU16">
            <v>0</v>
          </cell>
          <cell r="DV16" t="str">
            <v>іпотека</v>
          </cell>
          <cell r="DW16" t="str">
            <v>житлова нерухомість</v>
          </cell>
        </row>
        <row r="17">
          <cell r="E17">
            <v>1</v>
          </cell>
          <cell r="F17" t="str">
            <v>АТ «РОДОВІД БАНК»</v>
          </cell>
          <cell r="K17">
            <v>39310</v>
          </cell>
          <cell r="M17">
            <v>840</v>
          </cell>
          <cell r="T17" t="str">
            <v>ні</v>
          </cell>
          <cell r="U17" t="str">
            <v>ні</v>
          </cell>
          <cell r="V17">
            <v>1796735.18</v>
          </cell>
          <cell r="W17">
            <v>1128963.1200000001</v>
          </cell>
          <cell r="X17">
            <v>667772.06000000006</v>
          </cell>
          <cell r="Y17">
            <v>0</v>
          </cell>
          <cell r="AB17" t="str">
            <v>так</v>
          </cell>
          <cell r="AC17" t="str">
            <v>так</v>
          </cell>
          <cell r="BB17">
            <v>4737</v>
          </cell>
          <cell r="BE17">
            <v>4</v>
          </cell>
          <cell r="BI17">
            <v>583752.19999999995</v>
          </cell>
          <cell r="BL17">
            <v>1773799.97</v>
          </cell>
          <cell r="BZ17" t="str">
            <v>ні</v>
          </cell>
          <cell r="CT17" t="str">
            <v>ні</v>
          </cell>
          <cell r="DQ17">
            <v>0</v>
          </cell>
          <cell r="DR17">
            <v>0</v>
          </cell>
          <cell r="DS17">
            <v>0</v>
          </cell>
          <cell r="DT17">
            <v>0</v>
          </cell>
          <cell r="DU17">
            <v>0</v>
          </cell>
          <cell r="DV17" t="str">
            <v>іпотека</v>
          </cell>
          <cell r="DW17" t="str">
            <v>житлова нерухомість</v>
          </cell>
        </row>
        <row r="18">
          <cell r="E18">
            <v>1</v>
          </cell>
          <cell r="F18" t="str">
            <v>АТ «РОДОВІД БАНК»</v>
          </cell>
          <cell r="K18">
            <v>39499</v>
          </cell>
          <cell r="M18">
            <v>840</v>
          </cell>
          <cell r="T18" t="str">
            <v>ні</v>
          </cell>
          <cell r="U18" t="str">
            <v>ні</v>
          </cell>
          <cell r="V18">
            <v>270006.99</v>
          </cell>
          <cell r="W18">
            <v>226911.11</v>
          </cell>
          <cell r="X18">
            <v>43095.88</v>
          </cell>
          <cell r="Y18">
            <v>0</v>
          </cell>
          <cell r="AB18" t="str">
            <v>так</v>
          </cell>
          <cell r="AC18" t="str">
            <v>так</v>
          </cell>
          <cell r="BB18">
            <v>1692</v>
          </cell>
          <cell r="BE18" t="str">
            <v>інше</v>
          </cell>
          <cell r="BI18">
            <v>103230.95</v>
          </cell>
          <cell r="BL18">
            <v>233223.35</v>
          </cell>
          <cell r="BZ18" t="str">
            <v>ні</v>
          </cell>
          <cell r="CT18" t="str">
            <v>ні</v>
          </cell>
          <cell r="DQ18">
            <v>0</v>
          </cell>
          <cell r="DR18">
            <v>0</v>
          </cell>
          <cell r="DS18">
            <v>0</v>
          </cell>
          <cell r="DT18">
            <v>0</v>
          </cell>
          <cell r="DU18">
            <v>0</v>
          </cell>
          <cell r="DV18" t="str">
            <v>іпотека</v>
          </cell>
          <cell r="DW18" t="str">
            <v>житлова нерухомість</v>
          </cell>
        </row>
        <row r="19">
          <cell r="E19">
            <v>1</v>
          </cell>
          <cell r="F19" t="str">
            <v>АТ «РОДОВІД БАНК»</v>
          </cell>
          <cell r="K19">
            <v>39121</v>
          </cell>
          <cell r="M19">
            <v>840</v>
          </cell>
          <cell r="T19" t="str">
            <v>ні</v>
          </cell>
          <cell r="U19" t="str">
            <v>ні</v>
          </cell>
          <cell r="V19">
            <v>85031229.180000007</v>
          </cell>
          <cell r="W19">
            <v>34653944.990000002</v>
          </cell>
          <cell r="X19">
            <v>50377284.189999998</v>
          </cell>
          <cell r="Y19">
            <v>0</v>
          </cell>
          <cell r="AB19" t="str">
            <v>так</v>
          </cell>
          <cell r="AC19" t="str">
            <v>так</v>
          </cell>
          <cell r="BB19">
            <v>5135</v>
          </cell>
          <cell r="BE19">
            <v>2.4</v>
          </cell>
          <cell r="BI19">
            <v>11188859.130000001</v>
          </cell>
          <cell r="BL19">
            <v>77840214.629999995</v>
          </cell>
          <cell r="BZ19" t="str">
            <v>ні</v>
          </cell>
          <cell r="CT19" t="str">
            <v>так</v>
          </cell>
          <cell r="DQ19">
            <v>0</v>
          </cell>
          <cell r="DR19">
            <v>7490.88</v>
          </cell>
          <cell r="DS19">
            <v>1906.82</v>
          </cell>
          <cell r="DT19">
            <v>1343.61</v>
          </cell>
          <cell r="DU19">
            <v>0</v>
          </cell>
          <cell r="DV19" t="str">
            <v>іпотека</v>
          </cell>
          <cell r="DW19" t="str">
            <v>житлова нерухомість</v>
          </cell>
        </row>
        <row r="20">
          <cell r="E20">
            <v>1</v>
          </cell>
          <cell r="F20" t="str">
            <v>АТ «РОДОВІД БАНК»</v>
          </cell>
          <cell r="K20">
            <v>39022</v>
          </cell>
          <cell r="M20">
            <v>840</v>
          </cell>
          <cell r="T20" t="str">
            <v>ні</v>
          </cell>
          <cell r="U20" t="str">
            <v>ні</v>
          </cell>
          <cell r="V20">
            <v>9299254.2699999996</v>
          </cell>
          <cell r="W20">
            <v>8052270.9000000004</v>
          </cell>
          <cell r="X20">
            <v>1246983.3700000001</v>
          </cell>
          <cell r="Y20">
            <v>0</v>
          </cell>
          <cell r="AB20" t="str">
            <v>так</v>
          </cell>
          <cell r="AC20" t="str">
            <v>так</v>
          </cell>
          <cell r="BB20">
            <v>4583</v>
          </cell>
          <cell r="BE20" t="str">
            <v>інше</v>
          </cell>
          <cell r="BI20">
            <v>4063559.26</v>
          </cell>
          <cell r="BL20">
            <v>9180549.8900000006</v>
          </cell>
          <cell r="BZ20" t="str">
            <v>ні</v>
          </cell>
          <cell r="CT20" t="str">
            <v>так</v>
          </cell>
          <cell r="DQ20">
            <v>0</v>
          </cell>
          <cell r="DR20">
            <v>0</v>
          </cell>
          <cell r="DS20">
            <v>0</v>
          </cell>
          <cell r="DT20">
            <v>0</v>
          </cell>
          <cell r="DU20">
            <v>0</v>
          </cell>
          <cell r="DV20" t="str">
            <v>іпотека</v>
          </cell>
          <cell r="DW20" t="str">
            <v>комерційна нерухомість</v>
          </cell>
        </row>
        <row r="21">
          <cell r="E21">
            <v>1</v>
          </cell>
          <cell r="F21" t="str">
            <v>АТ «РОДОВІД БАНК»</v>
          </cell>
          <cell r="K21">
            <v>38964</v>
          </cell>
          <cell r="M21">
            <v>840</v>
          </cell>
          <cell r="T21" t="str">
            <v>Крим</v>
          </cell>
          <cell r="U21" t="str">
            <v>ні</v>
          </cell>
          <cell r="V21">
            <v>663449.22</v>
          </cell>
          <cell r="W21">
            <v>283048.65999999997</v>
          </cell>
          <cell r="X21">
            <v>380400.56</v>
          </cell>
          <cell r="Y21">
            <v>0</v>
          </cell>
          <cell r="AB21" t="str">
            <v>ні</v>
          </cell>
          <cell r="AC21" t="str">
            <v>ні</v>
          </cell>
          <cell r="BB21">
            <v>4646</v>
          </cell>
          <cell r="BE21">
            <v>4</v>
          </cell>
          <cell r="BI21">
            <v>412179.07</v>
          </cell>
          <cell r="BL21">
            <v>619536.80000000005</v>
          </cell>
          <cell r="BZ21" t="str">
            <v>ні</v>
          </cell>
          <cell r="CT21" t="str">
            <v>ні</v>
          </cell>
          <cell r="DQ21">
            <v>0</v>
          </cell>
          <cell r="DR21">
            <v>0</v>
          </cell>
          <cell r="DS21">
            <v>0</v>
          </cell>
          <cell r="DT21">
            <v>0</v>
          </cell>
          <cell r="DU21">
            <v>0</v>
          </cell>
          <cell r="DV21" t="str">
            <v>іпотека</v>
          </cell>
          <cell r="DW21" t="str">
            <v>земельні ділянки</v>
          </cell>
        </row>
        <row r="22">
          <cell r="E22">
            <v>1</v>
          </cell>
          <cell r="F22" t="str">
            <v>АТ «РОДОВІД БАНК»</v>
          </cell>
          <cell r="K22">
            <v>39080</v>
          </cell>
          <cell r="M22">
            <v>840</v>
          </cell>
          <cell r="T22" t="str">
            <v>АТО</v>
          </cell>
          <cell r="U22" t="str">
            <v>ні</v>
          </cell>
          <cell r="V22">
            <v>10484967.68</v>
          </cell>
          <cell r="W22">
            <v>4826835.8899999997</v>
          </cell>
          <cell r="X22">
            <v>5658131.79</v>
          </cell>
          <cell r="Y22">
            <v>0</v>
          </cell>
          <cell r="AB22" t="str">
            <v>так</v>
          </cell>
          <cell r="AC22" t="str">
            <v>так</v>
          </cell>
          <cell r="BB22">
            <v>4554</v>
          </cell>
          <cell r="BE22">
            <v>4</v>
          </cell>
          <cell r="BI22">
            <v>2819756.89</v>
          </cell>
          <cell r="BL22">
            <v>9581495.7100000009</v>
          </cell>
          <cell r="BZ22" t="str">
            <v>ні</v>
          </cell>
          <cell r="CT22" t="str">
            <v>ні</v>
          </cell>
          <cell r="DQ22">
            <v>0</v>
          </cell>
          <cell r="DR22">
            <v>0</v>
          </cell>
          <cell r="DS22">
            <v>0</v>
          </cell>
          <cell r="DT22">
            <v>0</v>
          </cell>
          <cell r="DU22">
            <v>0</v>
          </cell>
          <cell r="DV22" t="str">
            <v>іпотека</v>
          </cell>
          <cell r="DW22" t="str">
            <v>житлова нерухомість</v>
          </cell>
        </row>
        <row r="23">
          <cell r="E23">
            <v>1</v>
          </cell>
          <cell r="F23" t="str">
            <v>АТ «РОДОВІД БАНК»</v>
          </cell>
          <cell r="K23">
            <v>39105</v>
          </cell>
          <cell r="M23">
            <v>840</v>
          </cell>
          <cell r="T23" t="str">
            <v>Крим</v>
          </cell>
          <cell r="U23" t="str">
            <v>ні</v>
          </cell>
          <cell r="V23">
            <v>566478.84</v>
          </cell>
          <cell r="W23">
            <v>394673.1</v>
          </cell>
          <cell r="X23">
            <v>171805.74</v>
          </cell>
          <cell r="Y23">
            <v>0</v>
          </cell>
          <cell r="AB23" t="str">
            <v>ні</v>
          </cell>
          <cell r="AC23" t="str">
            <v>ні</v>
          </cell>
          <cell r="BB23">
            <v>2669</v>
          </cell>
          <cell r="BE23">
            <v>3.4</v>
          </cell>
          <cell r="BI23">
            <v>217841.26</v>
          </cell>
          <cell r="BL23">
            <v>492155.38</v>
          </cell>
          <cell r="BZ23" t="str">
            <v>ні</v>
          </cell>
          <cell r="CT23" t="str">
            <v>ні</v>
          </cell>
          <cell r="DQ23">
            <v>0</v>
          </cell>
          <cell r="DR23">
            <v>0</v>
          </cell>
          <cell r="DS23">
            <v>0</v>
          </cell>
          <cell r="DT23">
            <v>0</v>
          </cell>
          <cell r="DU23">
            <v>0</v>
          </cell>
          <cell r="DV23" t="str">
            <v>іпотека</v>
          </cell>
          <cell r="DW23" t="str">
            <v>житлова нерухомість</v>
          </cell>
        </row>
        <row r="24">
          <cell r="E24">
            <v>1</v>
          </cell>
          <cell r="F24" t="str">
            <v>АТ «РОДОВІД БАНК»</v>
          </cell>
          <cell r="K24">
            <v>39249</v>
          </cell>
          <cell r="M24">
            <v>840</v>
          </cell>
          <cell r="T24" t="str">
            <v>ні</v>
          </cell>
          <cell r="U24" t="str">
            <v>ні</v>
          </cell>
          <cell r="V24">
            <v>25747919.739999998</v>
          </cell>
          <cell r="W24">
            <v>18014089</v>
          </cell>
          <cell r="X24">
            <v>7733830.7400000002</v>
          </cell>
          <cell r="Y24">
            <v>0</v>
          </cell>
          <cell r="AB24" t="str">
            <v>так</v>
          </cell>
          <cell r="AC24" t="str">
            <v>так</v>
          </cell>
          <cell r="BB24">
            <v>3664</v>
          </cell>
          <cell r="BE24">
            <v>4</v>
          </cell>
          <cell r="BI24">
            <v>6541157.3200000003</v>
          </cell>
          <cell r="BL24">
            <v>25419249.190000001</v>
          </cell>
          <cell r="BZ24" t="str">
            <v>ні</v>
          </cell>
          <cell r="CT24" t="str">
            <v>так</v>
          </cell>
          <cell r="DQ24">
            <v>0</v>
          </cell>
          <cell r="DR24">
            <v>0</v>
          </cell>
          <cell r="DS24">
            <v>0</v>
          </cell>
          <cell r="DT24">
            <v>0</v>
          </cell>
          <cell r="DU24">
            <v>0</v>
          </cell>
          <cell r="DV24" t="str">
            <v>іпотека</v>
          </cell>
          <cell r="DW24" t="str">
            <v>житлова нерухомість</v>
          </cell>
        </row>
        <row r="25">
          <cell r="E25">
            <v>1</v>
          </cell>
          <cell r="F25" t="str">
            <v>АТ «РОДОВІД БАНК»</v>
          </cell>
          <cell r="K25">
            <v>39289</v>
          </cell>
          <cell r="M25">
            <v>840</v>
          </cell>
          <cell r="T25" t="str">
            <v>АТО</v>
          </cell>
          <cell r="U25" t="str">
            <v>ні</v>
          </cell>
          <cell r="V25">
            <v>928813.96</v>
          </cell>
          <cell r="W25">
            <v>907157.26</v>
          </cell>
          <cell r="X25">
            <v>21656.7</v>
          </cell>
          <cell r="Y25">
            <v>0</v>
          </cell>
          <cell r="AB25" t="str">
            <v>ні</v>
          </cell>
          <cell r="AC25" t="str">
            <v>ні</v>
          </cell>
          <cell r="BB25">
            <v>4860</v>
          </cell>
          <cell r="BE25" t="str">
            <v>інше</v>
          </cell>
          <cell r="BI25">
            <v>250962.99</v>
          </cell>
          <cell r="BL25">
            <v>916957.7</v>
          </cell>
          <cell r="BZ25" t="str">
            <v>ні</v>
          </cell>
          <cell r="CT25" t="str">
            <v>ні</v>
          </cell>
          <cell r="DQ25">
            <v>0</v>
          </cell>
          <cell r="DR25">
            <v>0</v>
          </cell>
          <cell r="DS25">
            <v>0</v>
          </cell>
          <cell r="DT25">
            <v>0</v>
          </cell>
          <cell r="DU25">
            <v>0</v>
          </cell>
          <cell r="DV25" t="str">
            <v>автокредит</v>
          </cell>
          <cell r="DW25" t="str">
            <v>авто для особистих потреб</v>
          </cell>
        </row>
        <row r="26">
          <cell r="E26">
            <v>1</v>
          </cell>
          <cell r="F26" t="str">
            <v>АТ «РОДОВІД БАНК»</v>
          </cell>
          <cell r="K26">
            <v>39413</v>
          </cell>
          <cell r="M26">
            <v>840</v>
          </cell>
          <cell r="T26" t="str">
            <v>АТО</v>
          </cell>
          <cell r="U26" t="str">
            <v>ні</v>
          </cell>
          <cell r="V26">
            <v>2362379.73</v>
          </cell>
          <cell r="W26">
            <v>2362379.73</v>
          </cell>
          <cell r="X26">
            <v>0</v>
          </cell>
          <cell r="Y26">
            <v>0</v>
          </cell>
          <cell r="AB26" t="str">
            <v>ні</v>
          </cell>
          <cell r="AC26" t="str">
            <v>так</v>
          </cell>
          <cell r="BB26">
            <v>4777</v>
          </cell>
          <cell r="BE26" t="str">
            <v>інше</v>
          </cell>
          <cell r="BI26">
            <v>1010818.16</v>
          </cell>
          <cell r="BL26">
            <v>2332224.1</v>
          </cell>
          <cell r="BZ26" t="str">
            <v>ні</v>
          </cell>
          <cell r="CT26" t="str">
            <v>ні</v>
          </cell>
          <cell r="DQ26">
            <v>0</v>
          </cell>
          <cell r="DR26">
            <v>0</v>
          </cell>
          <cell r="DS26">
            <v>0</v>
          </cell>
          <cell r="DT26">
            <v>0</v>
          </cell>
          <cell r="DU26">
            <v>0</v>
          </cell>
          <cell r="DV26" t="str">
            <v>іпотека</v>
          </cell>
          <cell r="DW26" t="str">
            <v>земельні ділянки</v>
          </cell>
        </row>
        <row r="27">
          <cell r="E27">
            <v>1</v>
          </cell>
          <cell r="F27" t="str">
            <v>АТ «РОДОВІД БАНК»</v>
          </cell>
          <cell r="K27">
            <v>39430</v>
          </cell>
          <cell r="M27">
            <v>980</v>
          </cell>
          <cell r="T27" t="str">
            <v>АТО</v>
          </cell>
          <cell r="U27" t="str">
            <v>ні</v>
          </cell>
          <cell r="V27">
            <v>6474.46</v>
          </cell>
          <cell r="W27">
            <v>5000</v>
          </cell>
          <cell r="X27">
            <v>1474.46</v>
          </cell>
          <cell r="Y27">
            <v>0</v>
          </cell>
          <cell r="AB27" t="str">
            <v>так</v>
          </cell>
          <cell r="BB27">
            <v>4856</v>
          </cell>
          <cell r="BE27" t="str">
            <v>інше</v>
          </cell>
          <cell r="BI27">
            <v>150.85</v>
          </cell>
          <cell r="BL27">
            <v>6474.46</v>
          </cell>
          <cell r="CT27" t="str">
            <v>ні</v>
          </cell>
          <cell r="DQ27">
            <v>0</v>
          </cell>
          <cell r="DR27">
            <v>0</v>
          </cell>
          <cell r="DS27">
            <v>0</v>
          </cell>
          <cell r="DT27">
            <v>0</v>
          </cell>
          <cell r="DU27">
            <v>0</v>
          </cell>
          <cell r="DV27" t="str">
            <v>інші</v>
          </cell>
        </row>
        <row r="28">
          <cell r="E28">
            <v>1</v>
          </cell>
          <cell r="F28" t="str">
            <v>АТ «РОДОВІД БАНК»</v>
          </cell>
          <cell r="K28">
            <v>39692</v>
          </cell>
          <cell r="M28">
            <v>980</v>
          </cell>
          <cell r="T28" t="str">
            <v>ні</v>
          </cell>
          <cell r="U28" t="str">
            <v>ні</v>
          </cell>
          <cell r="V28">
            <v>8771506.7799999993</v>
          </cell>
          <cell r="W28">
            <v>8441361</v>
          </cell>
          <cell r="X28">
            <v>330145.78000000003</v>
          </cell>
          <cell r="Y28">
            <v>0</v>
          </cell>
          <cell r="AB28" t="str">
            <v>так</v>
          </cell>
          <cell r="BB28">
            <v>4675</v>
          </cell>
          <cell r="BE28">
            <v>4</v>
          </cell>
          <cell r="BI28">
            <v>5835701</v>
          </cell>
          <cell r="BL28">
            <v>8771506.7799999993</v>
          </cell>
          <cell r="BZ28" t="str">
            <v>ні</v>
          </cell>
          <cell r="CT28" t="str">
            <v>ні</v>
          </cell>
          <cell r="DQ28">
            <v>0</v>
          </cell>
          <cell r="DR28">
            <v>0</v>
          </cell>
          <cell r="DS28">
            <v>0</v>
          </cell>
          <cell r="DT28">
            <v>0</v>
          </cell>
          <cell r="DU28">
            <v>0</v>
          </cell>
          <cell r="DV28" t="str">
            <v>іпотека</v>
          </cell>
          <cell r="DW28" t="str">
            <v>інше</v>
          </cell>
        </row>
        <row r="29">
          <cell r="E29">
            <v>1</v>
          </cell>
          <cell r="F29" t="str">
            <v>АТ «РОДОВІД БАНК»</v>
          </cell>
          <cell r="K29">
            <v>39073</v>
          </cell>
          <cell r="M29">
            <v>840</v>
          </cell>
          <cell r="T29" t="str">
            <v>Крим</v>
          </cell>
          <cell r="U29" t="str">
            <v>ні</v>
          </cell>
          <cell r="V29">
            <v>114142.64</v>
          </cell>
          <cell r="W29">
            <v>80989.19</v>
          </cell>
          <cell r="X29">
            <v>33153.449999999997</v>
          </cell>
          <cell r="Y29">
            <v>0</v>
          </cell>
          <cell r="AB29" t="str">
            <v>ні</v>
          </cell>
          <cell r="AC29" t="str">
            <v>ні</v>
          </cell>
          <cell r="BB29">
            <v>2637</v>
          </cell>
          <cell r="BE29">
            <v>4</v>
          </cell>
          <cell r="BI29">
            <v>66508.62</v>
          </cell>
          <cell r="BL29">
            <v>99967.57</v>
          </cell>
          <cell r="BZ29" t="str">
            <v>ні</v>
          </cell>
          <cell r="CT29" t="str">
            <v>ні</v>
          </cell>
          <cell r="DQ29">
            <v>0</v>
          </cell>
          <cell r="DR29">
            <v>0</v>
          </cell>
          <cell r="DS29">
            <v>0</v>
          </cell>
          <cell r="DT29">
            <v>0</v>
          </cell>
          <cell r="DU29">
            <v>0</v>
          </cell>
          <cell r="DV29" t="str">
            <v>іпотека</v>
          </cell>
          <cell r="DW29" t="str">
            <v>житлова нерухомість</v>
          </cell>
        </row>
        <row r="30">
          <cell r="E30">
            <v>1</v>
          </cell>
          <cell r="F30" t="str">
            <v>АТ «РОДОВІД БАНК»</v>
          </cell>
          <cell r="K30">
            <v>39482</v>
          </cell>
          <cell r="M30">
            <v>980</v>
          </cell>
          <cell r="T30" t="str">
            <v>Крим</v>
          </cell>
          <cell r="U30" t="str">
            <v>ні</v>
          </cell>
          <cell r="V30">
            <v>323650.83</v>
          </cell>
          <cell r="W30">
            <v>126762.75</v>
          </cell>
          <cell r="X30">
            <v>196888.08</v>
          </cell>
          <cell r="Y30">
            <v>0</v>
          </cell>
          <cell r="AB30" t="str">
            <v>ні</v>
          </cell>
          <cell r="AC30" t="str">
            <v>ні</v>
          </cell>
          <cell r="BB30">
            <v>2669</v>
          </cell>
          <cell r="BE30">
            <v>2.4</v>
          </cell>
          <cell r="BI30">
            <v>117845.3</v>
          </cell>
          <cell r="BL30">
            <v>177130.54</v>
          </cell>
          <cell r="BZ30" t="str">
            <v>ні</v>
          </cell>
          <cell r="CT30" t="str">
            <v>ні</v>
          </cell>
          <cell r="DQ30">
            <v>0</v>
          </cell>
          <cell r="DR30">
            <v>0</v>
          </cell>
          <cell r="DS30">
            <v>0</v>
          </cell>
          <cell r="DT30">
            <v>0</v>
          </cell>
          <cell r="DU30">
            <v>0</v>
          </cell>
          <cell r="DV30" t="str">
            <v>іпотека</v>
          </cell>
          <cell r="DW30" t="str">
            <v>житлова нерухомість</v>
          </cell>
        </row>
        <row r="31">
          <cell r="E31">
            <v>1</v>
          </cell>
          <cell r="F31" t="str">
            <v>АТ «РОДОВІД БАНК»</v>
          </cell>
          <cell r="K31">
            <v>39127</v>
          </cell>
          <cell r="M31">
            <v>840</v>
          </cell>
          <cell r="T31" t="str">
            <v>Крим</v>
          </cell>
          <cell r="U31" t="str">
            <v>ні</v>
          </cell>
          <cell r="V31">
            <v>874711.73</v>
          </cell>
          <cell r="W31">
            <v>806601</v>
          </cell>
          <cell r="X31">
            <v>68110.73</v>
          </cell>
          <cell r="Y31">
            <v>0</v>
          </cell>
          <cell r="AB31" t="str">
            <v>ні</v>
          </cell>
          <cell r="AC31" t="str">
            <v>ні</v>
          </cell>
          <cell r="BB31">
            <v>5226</v>
          </cell>
          <cell r="BE31">
            <v>4</v>
          </cell>
          <cell r="BI31">
            <v>574518.93999999994</v>
          </cell>
          <cell r="BL31">
            <v>863546.09</v>
          </cell>
          <cell r="BZ31" t="str">
            <v>ні</v>
          </cell>
          <cell r="CT31" t="str">
            <v>ні</v>
          </cell>
          <cell r="DQ31">
            <v>0</v>
          </cell>
          <cell r="DR31">
            <v>0</v>
          </cell>
          <cell r="DS31">
            <v>0</v>
          </cell>
          <cell r="DT31">
            <v>0</v>
          </cell>
          <cell r="DU31">
            <v>0</v>
          </cell>
          <cell r="DV31" t="str">
            <v>іпотека</v>
          </cell>
          <cell r="DW31" t="str">
            <v>житлова нерухомість</v>
          </cell>
        </row>
        <row r="32">
          <cell r="E32">
            <v>1</v>
          </cell>
          <cell r="F32" t="str">
            <v>АТ «РОДОВІД БАНК»</v>
          </cell>
          <cell r="K32">
            <v>39503</v>
          </cell>
          <cell r="M32">
            <v>840</v>
          </cell>
          <cell r="T32" t="str">
            <v>АТО</v>
          </cell>
          <cell r="U32" t="str">
            <v>ні</v>
          </cell>
          <cell r="V32">
            <v>3631432.51</v>
          </cell>
          <cell r="W32">
            <v>2688669.46</v>
          </cell>
          <cell r="X32">
            <v>942763.05</v>
          </cell>
          <cell r="Y32">
            <v>0</v>
          </cell>
          <cell r="AB32" t="str">
            <v>так</v>
          </cell>
          <cell r="AC32" t="str">
            <v>так</v>
          </cell>
          <cell r="BB32">
            <v>4583</v>
          </cell>
          <cell r="BE32">
            <v>3</v>
          </cell>
          <cell r="BI32">
            <v>2924207.91</v>
          </cell>
          <cell r="BL32">
            <v>3585077.51</v>
          </cell>
          <cell r="BZ32" t="str">
            <v>ні</v>
          </cell>
          <cell r="CT32" t="str">
            <v>ні</v>
          </cell>
          <cell r="DQ32">
            <v>0</v>
          </cell>
          <cell r="DR32">
            <v>0</v>
          </cell>
          <cell r="DS32">
            <v>0</v>
          </cell>
          <cell r="DT32">
            <v>0</v>
          </cell>
          <cell r="DU32">
            <v>0</v>
          </cell>
          <cell r="DV32" t="str">
            <v>іпотека</v>
          </cell>
          <cell r="DW32" t="str">
            <v>житлова нерухомість</v>
          </cell>
        </row>
        <row r="33">
          <cell r="E33">
            <v>1</v>
          </cell>
          <cell r="F33" t="str">
            <v>АТ «РОДОВІД БАНК»</v>
          </cell>
          <cell r="K33">
            <v>39475</v>
          </cell>
          <cell r="M33">
            <v>840</v>
          </cell>
          <cell r="T33" t="str">
            <v>ні</v>
          </cell>
          <cell r="U33" t="str">
            <v>ні</v>
          </cell>
          <cell r="V33">
            <v>1341009.3899999999</v>
          </cell>
          <cell r="W33">
            <v>531675.62</v>
          </cell>
          <cell r="X33">
            <v>809333.77</v>
          </cell>
          <cell r="Y33">
            <v>0</v>
          </cell>
          <cell r="AB33" t="str">
            <v>так</v>
          </cell>
          <cell r="AC33" t="str">
            <v>так</v>
          </cell>
          <cell r="BB33">
            <v>3673</v>
          </cell>
          <cell r="BE33">
            <v>4</v>
          </cell>
          <cell r="BI33">
            <v>592473.12</v>
          </cell>
          <cell r="BL33">
            <v>890532.6</v>
          </cell>
          <cell r="BZ33" t="str">
            <v>ні</v>
          </cell>
          <cell r="CT33" t="str">
            <v>ні</v>
          </cell>
          <cell r="DQ33">
            <v>0</v>
          </cell>
          <cell r="DR33">
            <v>0</v>
          </cell>
          <cell r="DS33">
            <v>0</v>
          </cell>
          <cell r="DT33">
            <v>0</v>
          </cell>
          <cell r="DU33">
            <v>0</v>
          </cell>
          <cell r="DV33" t="str">
            <v>іпотека</v>
          </cell>
          <cell r="DW33" t="str">
            <v>комерційна нерухомість</v>
          </cell>
        </row>
        <row r="34">
          <cell r="E34">
            <v>1</v>
          </cell>
          <cell r="F34" t="str">
            <v>АТ «РОДОВІД БАНК»</v>
          </cell>
          <cell r="K34">
            <v>39189</v>
          </cell>
          <cell r="M34">
            <v>840</v>
          </cell>
          <cell r="T34" t="str">
            <v>АТО</v>
          </cell>
          <cell r="U34" t="str">
            <v>ні</v>
          </cell>
          <cell r="V34">
            <v>2107627.98</v>
          </cell>
          <cell r="W34">
            <v>711422.08</v>
          </cell>
          <cell r="X34">
            <v>1396205.9</v>
          </cell>
          <cell r="Y34">
            <v>0</v>
          </cell>
          <cell r="AB34" t="str">
            <v>так</v>
          </cell>
          <cell r="AC34" t="str">
            <v>так</v>
          </cell>
          <cell r="BB34">
            <v>4737</v>
          </cell>
          <cell r="BE34">
            <v>4</v>
          </cell>
          <cell r="BI34">
            <v>914899.69</v>
          </cell>
          <cell r="BL34">
            <v>1500861.19</v>
          </cell>
          <cell r="BZ34" t="str">
            <v>ні</v>
          </cell>
          <cell r="CT34" t="str">
            <v>ні</v>
          </cell>
          <cell r="DQ34">
            <v>0</v>
          </cell>
          <cell r="DR34">
            <v>0</v>
          </cell>
          <cell r="DS34">
            <v>0</v>
          </cell>
          <cell r="DT34">
            <v>0</v>
          </cell>
          <cell r="DU34">
            <v>0</v>
          </cell>
          <cell r="DV34" t="str">
            <v>іпотека</v>
          </cell>
          <cell r="DW34" t="str">
            <v>житлова нерухомість</v>
          </cell>
        </row>
        <row r="35">
          <cell r="E35">
            <v>1</v>
          </cell>
          <cell r="F35" t="str">
            <v>АТ «РОДОВІД БАНК»</v>
          </cell>
          <cell r="K35">
            <v>39419</v>
          </cell>
          <cell r="M35">
            <v>840</v>
          </cell>
          <cell r="T35" t="str">
            <v>АТО</v>
          </cell>
          <cell r="U35" t="str">
            <v>ні</v>
          </cell>
          <cell r="V35">
            <v>3860157.13</v>
          </cell>
          <cell r="W35">
            <v>1363182.58</v>
          </cell>
          <cell r="X35">
            <v>2496974.5499999998</v>
          </cell>
          <cell r="Y35">
            <v>0</v>
          </cell>
          <cell r="AB35" t="str">
            <v>так</v>
          </cell>
          <cell r="AC35" t="str">
            <v>так</v>
          </cell>
          <cell r="BB35">
            <v>4737</v>
          </cell>
          <cell r="BE35">
            <v>4</v>
          </cell>
          <cell r="BI35">
            <v>1663146.62</v>
          </cell>
          <cell r="BL35">
            <v>2773853.67</v>
          </cell>
          <cell r="BZ35" t="str">
            <v>ні</v>
          </cell>
          <cell r="CT35" t="str">
            <v>ні</v>
          </cell>
          <cell r="DQ35">
            <v>0</v>
          </cell>
          <cell r="DR35">
            <v>0</v>
          </cell>
          <cell r="DS35">
            <v>0</v>
          </cell>
          <cell r="DT35">
            <v>0</v>
          </cell>
          <cell r="DU35">
            <v>0</v>
          </cell>
          <cell r="DV35" t="str">
            <v>іпотека</v>
          </cell>
          <cell r="DW35" t="str">
            <v>комерційна нерухомість</v>
          </cell>
        </row>
        <row r="36">
          <cell r="E36">
            <v>1</v>
          </cell>
          <cell r="F36" t="str">
            <v>АТ «РОДОВІД БАНК»</v>
          </cell>
          <cell r="K36">
            <v>39097</v>
          </cell>
          <cell r="M36">
            <v>840</v>
          </cell>
          <cell r="T36" t="str">
            <v>АТО</v>
          </cell>
          <cell r="U36" t="str">
            <v>ні</v>
          </cell>
          <cell r="V36">
            <v>125010.52</v>
          </cell>
          <cell r="W36">
            <v>108464.71</v>
          </cell>
          <cell r="X36">
            <v>16545.810000000001</v>
          </cell>
          <cell r="Y36">
            <v>0</v>
          </cell>
          <cell r="AB36" t="str">
            <v>так</v>
          </cell>
          <cell r="AC36" t="str">
            <v>ні</v>
          </cell>
          <cell r="BB36">
            <v>4616</v>
          </cell>
          <cell r="BE36">
            <v>4</v>
          </cell>
          <cell r="BI36">
            <v>35492.519999999997</v>
          </cell>
          <cell r="BL36">
            <v>123414.77</v>
          </cell>
          <cell r="BZ36" t="str">
            <v>ні</v>
          </cell>
          <cell r="CT36" t="str">
            <v>ні</v>
          </cell>
          <cell r="DQ36">
            <v>0</v>
          </cell>
          <cell r="DR36">
            <v>0</v>
          </cell>
          <cell r="DS36">
            <v>0</v>
          </cell>
          <cell r="DT36">
            <v>0</v>
          </cell>
          <cell r="DU36">
            <v>0</v>
          </cell>
          <cell r="DV36" t="str">
            <v>автокредит</v>
          </cell>
          <cell r="DW36" t="str">
            <v>комерційний транспорт</v>
          </cell>
        </row>
        <row r="37">
          <cell r="E37">
            <v>1</v>
          </cell>
          <cell r="F37" t="str">
            <v>АТ «РОДОВІД БАНК»</v>
          </cell>
          <cell r="K37">
            <v>39597</v>
          </cell>
          <cell r="M37">
            <v>980</v>
          </cell>
          <cell r="T37" t="str">
            <v>АТО</v>
          </cell>
          <cell r="U37" t="str">
            <v>ні</v>
          </cell>
          <cell r="V37">
            <v>319630.57</v>
          </cell>
          <cell r="W37">
            <v>144113.96</v>
          </cell>
          <cell r="X37">
            <v>175516.61</v>
          </cell>
          <cell r="Y37">
            <v>0</v>
          </cell>
          <cell r="AB37" t="str">
            <v>так</v>
          </cell>
          <cell r="AC37" t="str">
            <v>так</v>
          </cell>
          <cell r="BB37">
            <v>4616</v>
          </cell>
          <cell r="BE37">
            <v>3</v>
          </cell>
          <cell r="BI37">
            <v>152626.26999999999</v>
          </cell>
          <cell r="BL37">
            <v>319630.57</v>
          </cell>
          <cell r="BZ37" t="str">
            <v>ні</v>
          </cell>
          <cell r="CT37" t="str">
            <v>ні</v>
          </cell>
          <cell r="DQ37">
            <v>0</v>
          </cell>
          <cell r="DR37">
            <v>0</v>
          </cell>
          <cell r="DS37">
            <v>0</v>
          </cell>
          <cell r="DT37">
            <v>0</v>
          </cell>
          <cell r="DU37">
            <v>0</v>
          </cell>
          <cell r="DV37" t="str">
            <v>автокредит</v>
          </cell>
          <cell r="DW37" t="str">
            <v>авто для особистих потреб</v>
          </cell>
        </row>
        <row r="38">
          <cell r="E38">
            <v>1</v>
          </cell>
          <cell r="F38" t="str">
            <v>АТ «РОДОВІД БАНК»</v>
          </cell>
          <cell r="K38">
            <v>39223</v>
          </cell>
          <cell r="M38">
            <v>840</v>
          </cell>
          <cell r="T38" t="str">
            <v>АТО</v>
          </cell>
          <cell r="U38" t="str">
            <v>ні</v>
          </cell>
          <cell r="V38">
            <v>192997.3</v>
          </cell>
          <cell r="W38">
            <v>130497.82</v>
          </cell>
          <cell r="X38">
            <v>62499.48</v>
          </cell>
          <cell r="Y38">
            <v>0</v>
          </cell>
          <cell r="AB38" t="str">
            <v>так</v>
          </cell>
          <cell r="AC38" t="str">
            <v>так</v>
          </cell>
          <cell r="BB38">
            <v>4616</v>
          </cell>
          <cell r="BE38">
            <v>3</v>
          </cell>
          <cell r="BI38">
            <v>52400.24</v>
          </cell>
          <cell r="BL38">
            <v>190533.71</v>
          </cell>
          <cell r="BZ38" t="str">
            <v>ні</v>
          </cell>
          <cell r="CT38" t="str">
            <v>ні</v>
          </cell>
          <cell r="DQ38">
            <v>0</v>
          </cell>
          <cell r="DR38">
            <v>0</v>
          </cell>
          <cell r="DS38">
            <v>0</v>
          </cell>
          <cell r="DT38">
            <v>0</v>
          </cell>
          <cell r="DU38">
            <v>0</v>
          </cell>
          <cell r="DV38" t="str">
            <v>автокредит</v>
          </cell>
          <cell r="DW38" t="str">
            <v>авто для особистих потреб</v>
          </cell>
        </row>
        <row r="39">
          <cell r="E39">
            <v>1</v>
          </cell>
          <cell r="F39" t="str">
            <v>АТ «РОДОВІД БАНК»</v>
          </cell>
          <cell r="K39">
            <v>39351</v>
          </cell>
          <cell r="M39">
            <v>840</v>
          </cell>
          <cell r="T39" t="str">
            <v>ні</v>
          </cell>
          <cell r="U39" t="str">
            <v>ні</v>
          </cell>
          <cell r="V39">
            <v>1542110.34</v>
          </cell>
          <cell r="W39">
            <v>520542.92</v>
          </cell>
          <cell r="X39">
            <v>1021567.42</v>
          </cell>
          <cell r="Y39">
            <v>0</v>
          </cell>
          <cell r="AB39" t="str">
            <v>так</v>
          </cell>
          <cell r="AC39" t="str">
            <v>так</v>
          </cell>
          <cell r="BB39">
            <v>4616</v>
          </cell>
          <cell r="BE39">
            <v>4</v>
          </cell>
          <cell r="BI39">
            <v>696694.32</v>
          </cell>
          <cell r="BL39">
            <v>1084002.29</v>
          </cell>
          <cell r="BZ39" t="str">
            <v>ні</v>
          </cell>
          <cell r="CT39" t="str">
            <v>ні</v>
          </cell>
          <cell r="DQ39">
            <v>0</v>
          </cell>
          <cell r="DR39">
            <v>0</v>
          </cell>
          <cell r="DS39">
            <v>0</v>
          </cell>
          <cell r="DT39">
            <v>0</v>
          </cell>
          <cell r="DU39">
            <v>0</v>
          </cell>
          <cell r="DV39" t="str">
            <v>іпотека</v>
          </cell>
          <cell r="DW39" t="str">
            <v>житлова нерухомість</v>
          </cell>
        </row>
        <row r="40">
          <cell r="E40">
            <v>1</v>
          </cell>
          <cell r="F40" t="str">
            <v>АТ «РОДОВІД БАНК»</v>
          </cell>
          <cell r="K40">
            <v>39412</v>
          </cell>
          <cell r="M40">
            <v>840</v>
          </cell>
          <cell r="T40" t="str">
            <v>ні</v>
          </cell>
          <cell r="U40" t="str">
            <v>ні</v>
          </cell>
          <cell r="V40">
            <v>658802.06999999995</v>
          </cell>
          <cell r="W40">
            <v>254216.98</v>
          </cell>
          <cell r="X40">
            <v>350343.11</v>
          </cell>
          <cell r="Y40">
            <v>54241.98</v>
          </cell>
          <cell r="AB40" t="str">
            <v>так</v>
          </cell>
          <cell r="AC40" t="str">
            <v>так</v>
          </cell>
          <cell r="BB40">
            <v>4638</v>
          </cell>
          <cell r="BE40">
            <v>3</v>
          </cell>
          <cell r="BI40">
            <v>198338.79</v>
          </cell>
          <cell r="BL40">
            <v>477344.94</v>
          </cell>
          <cell r="BZ40" t="str">
            <v>ні</v>
          </cell>
          <cell r="CT40" t="str">
            <v>ні</v>
          </cell>
          <cell r="DQ40">
            <v>0</v>
          </cell>
          <cell r="DR40">
            <v>0</v>
          </cell>
          <cell r="DS40">
            <v>0</v>
          </cell>
          <cell r="DT40">
            <v>0</v>
          </cell>
          <cell r="DU40">
            <v>0</v>
          </cell>
          <cell r="DV40" t="str">
            <v>іпотека</v>
          </cell>
          <cell r="DW40" t="str">
            <v>житлова нерухомість</v>
          </cell>
        </row>
        <row r="41">
          <cell r="E41">
            <v>1</v>
          </cell>
          <cell r="F41" t="str">
            <v>АТ «РОДОВІД БАНК»</v>
          </cell>
          <cell r="K41">
            <v>39574</v>
          </cell>
          <cell r="M41">
            <v>980</v>
          </cell>
          <cell r="T41" t="str">
            <v>АТО</v>
          </cell>
          <cell r="U41" t="str">
            <v>ні</v>
          </cell>
          <cell r="V41">
            <v>2615257.94</v>
          </cell>
          <cell r="W41">
            <v>784433.31</v>
          </cell>
          <cell r="X41">
            <v>1830824.63</v>
          </cell>
          <cell r="Y41">
            <v>0</v>
          </cell>
          <cell r="AB41" t="str">
            <v>так</v>
          </cell>
          <cell r="AC41" t="str">
            <v>так</v>
          </cell>
          <cell r="BB41">
            <v>4461</v>
          </cell>
          <cell r="BE41">
            <v>3</v>
          </cell>
          <cell r="BI41">
            <v>639792.80000000005</v>
          </cell>
          <cell r="BL41">
            <v>1794912.74</v>
          </cell>
          <cell r="BZ41" t="str">
            <v>ні</v>
          </cell>
          <cell r="CT41" t="str">
            <v>ні</v>
          </cell>
          <cell r="DQ41">
            <v>0</v>
          </cell>
          <cell r="DR41">
            <v>0</v>
          </cell>
          <cell r="DS41">
            <v>0</v>
          </cell>
          <cell r="DT41">
            <v>0</v>
          </cell>
          <cell r="DU41">
            <v>0</v>
          </cell>
          <cell r="DV41" t="str">
            <v>іпотека</v>
          </cell>
          <cell r="DW41" t="str">
            <v>комерційна нерухомість</v>
          </cell>
        </row>
        <row r="42">
          <cell r="E42">
            <v>1</v>
          </cell>
          <cell r="F42" t="str">
            <v>АТ «РОДОВІД БАНК»</v>
          </cell>
          <cell r="K42">
            <v>39022</v>
          </cell>
          <cell r="M42">
            <v>840</v>
          </cell>
          <cell r="T42" t="str">
            <v>АТО</v>
          </cell>
          <cell r="U42" t="str">
            <v>ні</v>
          </cell>
          <cell r="V42">
            <v>2530793.9900000002</v>
          </cell>
          <cell r="W42">
            <v>2204709.4</v>
          </cell>
          <cell r="X42">
            <v>326084.59000000003</v>
          </cell>
          <cell r="Y42">
            <v>0</v>
          </cell>
          <cell r="AB42" t="str">
            <v>так</v>
          </cell>
          <cell r="AC42" t="str">
            <v>ні</v>
          </cell>
          <cell r="BB42">
            <v>4616</v>
          </cell>
          <cell r="BE42">
            <v>4</v>
          </cell>
          <cell r="BI42">
            <v>838252.9</v>
          </cell>
          <cell r="BL42">
            <v>2498488.5699999998</v>
          </cell>
          <cell r="BZ42" t="str">
            <v>ні</v>
          </cell>
          <cell r="CT42" t="str">
            <v>ні</v>
          </cell>
          <cell r="DQ42">
            <v>0</v>
          </cell>
          <cell r="DR42">
            <v>0</v>
          </cell>
          <cell r="DS42">
            <v>0</v>
          </cell>
          <cell r="DT42">
            <v>0</v>
          </cell>
          <cell r="DU42">
            <v>0</v>
          </cell>
          <cell r="DV42" t="str">
            <v>іпотека</v>
          </cell>
          <cell r="DW42" t="str">
            <v>житлова нерухомість</v>
          </cell>
        </row>
        <row r="43">
          <cell r="E43">
            <v>2</v>
          </cell>
          <cell r="F43" t="str">
            <v>АТ «РОДОВІД БАНК»</v>
          </cell>
          <cell r="K43">
            <v>39175</v>
          </cell>
          <cell r="M43">
            <v>840</v>
          </cell>
          <cell r="T43" t="str">
            <v>АТО</v>
          </cell>
          <cell r="U43" t="str">
            <v>ні</v>
          </cell>
          <cell r="V43">
            <v>400986.9</v>
          </cell>
          <cell r="W43">
            <v>388349.61</v>
          </cell>
          <cell r="X43">
            <v>12637.29</v>
          </cell>
          <cell r="Y43">
            <v>0</v>
          </cell>
          <cell r="AB43" t="str">
            <v>так</v>
          </cell>
          <cell r="AC43" t="str">
            <v>так</v>
          </cell>
          <cell r="BB43">
            <v>4251</v>
          </cell>
          <cell r="BE43">
            <v>1</v>
          </cell>
          <cell r="BI43">
            <v>120947.77</v>
          </cell>
          <cell r="BL43">
            <v>395868.32</v>
          </cell>
          <cell r="BZ43" t="str">
            <v>ні</v>
          </cell>
          <cell r="CT43" t="str">
            <v>ні</v>
          </cell>
          <cell r="DQ43">
            <v>0</v>
          </cell>
          <cell r="DR43">
            <v>0</v>
          </cell>
          <cell r="DS43">
            <v>0</v>
          </cell>
          <cell r="DT43">
            <v>0</v>
          </cell>
          <cell r="DU43">
            <v>0</v>
          </cell>
          <cell r="DV43" t="str">
            <v>іпотека</v>
          </cell>
          <cell r="DW43" t="str">
            <v>житлова нерухомість</v>
          </cell>
        </row>
        <row r="44">
          <cell r="E44">
            <v>1</v>
          </cell>
          <cell r="F44" t="str">
            <v>АТ «РОДОВІД БАНК»</v>
          </cell>
          <cell r="K44">
            <v>39580</v>
          </cell>
          <cell r="M44">
            <v>980</v>
          </cell>
          <cell r="T44" t="str">
            <v>АТО</v>
          </cell>
          <cell r="U44" t="str">
            <v>ні</v>
          </cell>
          <cell r="V44">
            <v>299260.71000000002</v>
          </cell>
          <cell r="W44">
            <v>264000</v>
          </cell>
          <cell r="X44">
            <v>35260.71</v>
          </cell>
          <cell r="Y44">
            <v>0</v>
          </cell>
          <cell r="AB44" t="str">
            <v>так</v>
          </cell>
          <cell r="AC44" t="str">
            <v>ні</v>
          </cell>
          <cell r="BB44">
            <v>4722</v>
          </cell>
          <cell r="BE44">
            <v>3</v>
          </cell>
          <cell r="BI44">
            <v>199098.75</v>
          </cell>
          <cell r="BL44">
            <v>299260.71000000002</v>
          </cell>
          <cell r="BZ44" t="str">
            <v>ні</v>
          </cell>
          <cell r="CT44" t="str">
            <v>ні</v>
          </cell>
          <cell r="DQ44">
            <v>0</v>
          </cell>
          <cell r="DR44">
            <v>0</v>
          </cell>
          <cell r="DS44">
            <v>0</v>
          </cell>
          <cell r="DT44">
            <v>0</v>
          </cell>
          <cell r="DU44">
            <v>0</v>
          </cell>
          <cell r="DV44" t="str">
            <v>іпотека</v>
          </cell>
          <cell r="DW44" t="str">
            <v>житлова нерухомість</v>
          </cell>
        </row>
        <row r="45">
          <cell r="E45">
            <v>1</v>
          </cell>
          <cell r="F45" t="str">
            <v>АТ «РОДОВІД БАНК»</v>
          </cell>
          <cell r="K45">
            <v>39002</v>
          </cell>
          <cell r="M45">
            <v>840</v>
          </cell>
          <cell r="T45" t="str">
            <v>АТО</v>
          </cell>
          <cell r="U45" t="str">
            <v>ні</v>
          </cell>
          <cell r="V45">
            <v>5302530.9800000004</v>
          </cell>
          <cell r="W45">
            <v>4702483.83</v>
          </cell>
          <cell r="X45">
            <v>600047.15</v>
          </cell>
          <cell r="Y45">
            <v>0</v>
          </cell>
          <cell r="AB45" t="str">
            <v>так</v>
          </cell>
          <cell r="AC45" t="str">
            <v>ні</v>
          </cell>
          <cell r="BB45">
            <v>4951</v>
          </cell>
          <cell r="BE45">
            <v>3</v>
          </cell>
          <cell r="BI45">
            <v>3482752.53</v>
          </cell>
          <cell r="BL45">
            <v>5234844.5199999996</v>
          </cell>
          <cell r="BZ45" t="str">
            <v>ні</v>
          </cell>
          <cell r="CT45" t="str">
            <v>ні</v>
          </cell>
          <cell r="DQ45">
            <v>0</v>
          </cell>
          <cell r="DR45">
            <v>0</v>
          </cell>
          <cell r="DS45">
            <v>0</v>
          </cell>
          <cell r="DT45">
            <v>0</v>
          </cell>
          <cell r="DU45">
            <v>0</v>
          </cell>
          <cell r="DV45" t="str">
            <v>іпотека</v>
          </cell>
          <cell r="DW45" t="str">
            <v>комерційна нерухомість</v>
          </cell>
        </row>
        <row r="46">
          <cell r="E46">
            <v>1</v>
          </cell>
          <cell r="F46" t="str">
            <v>АТ «РОДОВІД БАНК»</v>
          </cell>
          <cell r="K46">
            <v>39426</v>
          </cell>
          <cell r="M46">
            <v>840</v>
          </cell>
          <cell r="T46" t="str">
            <v>АТО</v>
          </cell>
          <cell r="U46" t="str">
            <v>ні</v>
          </cell>
          <cell r="V46">
            <v>2336066.52</v>
          </cell>
          <cell r="W46">
            <v>985846.56</v>
          </cell>
          <cell r="X46">
            <v>1350219.96</v>
          </cell>
          <cell r="Y46">
            <v>0</v>
          </cell>
          <cell r="AB46" t="str">
            <v>так</v>
          </cell>
          <cell r="AC46" t="str">
            <v>так</v>
          </cell>
          <cell r="BB46">
            <v>4636</v>
          </cell>
          <cell r="BE46">
            <v>2</v>
          </cell>
          <cell r="BI46">
            <v>146737.5</v>
          </cell>
          <cell r="BL46">
            <v>2009867.18</v>
          </cell>
          <cell r="BZ46" t="str">
            <v>ні</v>
          </cell>
          <cell r="CT46" t="str">
            <v>ні</v>
          </cell>
          <cell r="DQ46">
            <v>0</v>
          </cell>
          <cell r="DR46">
            <v>0</v>
          </cell>
          <cell r="DS46">
            <v>0</v>
          </cell>
          <cell r="DT46">
            <v>0</v>
          </cell>
          <cell r="DU46">
            <v>0</v>
          </cell>
          <cell r="DV46" t="str">
            <v>іпотека</v>
          </cell>
          <cell r="DW46" t="str">
            <v>комерційна нерухомість</v>
          </cell>
        </row>
        <row r="47">
          <cell r="E47">
            <v>1</v>
          </cell>
          <cell r="F47" t="str">
            <v>АТ «РОДОВІД БАНК»</v>
          </cell>
          <cell r="K47">
            <v>38931</v>
          </cell>
          <cell r="M47">
            <v>840</v>
          </cell>
          <cell r="T47" t="str">
            <v>АТО</v>
          </cell>
          <cell r="U47" t="str">
            <v>ні</v>
          </cell>
          <cell r="V47">
            <v>1753208.04</v>
          </cell>
          <cell r="W47">
            <v>1355473.89</v>
          </cell>
          <cell r="X47">
            <v>397734.15</v>
          </cell>
          <cell r="Y47">
            <v>0</v>
          </cell>
          <cell r="AB47" t="str">
            <v>так</v>
          </cell>
          <cell r="AC47" t="str">
            <v>так</v>
          </cell>
          <cell r="BB47">
            <v>4461</v>
          </cell>
          <cell r="BE47">
            <v>4</v>
          </cell>
          <cell r="BI47">
            <v>935488.64</v>
          </cell>
          <cell r="BL47">
            <v>1730828.45</v>
          </cell>
          <cell r="BZ47" t="str">
            <v>ні</v>
          </cell>
          <cell r="CT47" t="str">
            <v>ні</v>
          </cell>
          <cell r="DQ47">
            <v>0</v>
          </cell>
          <cell r="DR47">
            <v>0</v>
          </cell>
          <cell r="DS47">
            <v>0</v>
          </cell>
          <cell r="DT47">
            <v>0</v>
          </cell>
          <cell r="DU47">
            <v>0</v>
          </cell>
          <cell r="DV47" t="str">
            <v>іпотека</v>
          </cell>
          <cell r="DW47" t="str">
            <v>житлова нерухомість</v>
          </cell>
        </row>
        <row r="48">
          <cell r="E48">
            <v>1</v>
          </cell>
          <cell r="F48" t="str">
            <v>АТ «РОДОВІД БАНК»</v>
          </cell>
          <cell r="K48">
            <v>39029</v>
          </cell>
          <cell r="M48">
            <v>840</v>
          </cell>
          <cell r="T48" t="str">
            <v>АТО</v>
          </cell>
          <cell r="U48" t="str">
            <v>ні</v>
          </cell>
          <cell r="V48">
            <v>1153823.3700000001</v>
          </cell>
          <cell r="W48">
            <v>527474.84</v>
          </cell>
          <cell r="X48">
            <v>626348.53</v>
          </cell>
          <cell r="Y48">
            <v>0</v>
          </cell>
          <cell r="AB48" t="str">
            <v>так</v>
          </cell>
          <cell r="AC48" t="str">
            <v>так</v>
          </cell>
          <cell r="BB48">
            <v>2759</v>
          </cell>
          <cell r="BE48">
            <v>1</v>
          </cell>
          <cell r="BI48">
            <v>305230.86</v>
          </cell>
          <cell r="BL48">
            <v>689589.33</v>
          </cell>
          <cell r="BZ48" t="str">
            <v>ні</v>
          </cell>
          <cell r="CT48" t="str">
            <v>ні</v>
          </cell>
          <cell r="DQ48">
            <v>0</v>
          </cell>
          <cell r="DR48">
            <v>0</v>
          </cell>
          <cell r="DS48">
            <v>0</v>
          </cell>
          <cell r="DT48">
            <v>0</v>
          </cell>
          <cell r="DU48">
            <v>0</v>
          </cell>
          <cell r="DV48" t="str">
            <v>іпотека</v>
          </cell>
          <cell r="DW48" t="str">
            <v>житлова нерухомість</v>
          </cell>
        </row>
        <row r="49">
          <cell r="E49">
            <v>1</v>
          </cell>
          <cell r="F49" t="str">
            <v>АТ «РОДОВІД БАНК»</v>
          </cell>
          <cell r="K49">
            <v>39531</v>
          </cell>
          <cell r="M49">
            <v>840</v>
          </cell>
          <cell r="T49" t="str">
            <v>АТО</v>
          </cell>
          <cell r="U49" t="str">
            <v>ні</v>
          </cell>
          <cell r="V49">
            <v>2721919.97</v>
          </cell>
          <cell r="W49">
            <v>976776.87</v>
          </cell>
          <cell r="X49">
            <v>1745143.1</v>
          </cell>
          <cell r="Y49">
            <v>0</v>
          </cell>
          <cell r="AB49" t="str">
            <v>так</v>
          </cell>
          <cell r="AC49" t="str">
            <v>так</v>
          </cell>
          <cell r="BB49">
            <v>4576</v>
          </cell>
          <cell r="BE49">
            <v>4</v>
          </cell>
          <cell r="BI49">
            <v>1258101.52</v>
          </cell>
          <cell r="BL49">
            <v>1891023.2</v>
          </cell>
          <cell r="BZ49" t="str">
            <v>ні</v>
          </cell>
          <cell r="CT49" t="str">
            <v>ні</v>
          </cell>
          <cell r="DQ49">
            <v>0</v>
          </cell>
          <cell r="DR49">
            <v>0</v>
          </cell>
          <cell r="DS49">
            <v>0</v>
          </cell>
          <cell r="DT49">
            <v>0</v>
          </cell>
          <cell r="DU49">
            <v>0</v>
          </cell>
          <cell r="DV49" t="str">
            <v>іпотека</v>
          </cell>
          <cell r="DW49" t="str">
            <v>житлова нерухомість</v>
          </cell>
        </row>
        <row r="50">
          <cell r="E50">
            <v>1</v>
          </cell>
          <cell r="F50" t="str">
            <v>АТ «РОДОВІД БАНК»</v>
          </cell>
          <cell r="K50">
            <v>39359</v>
          </cell>
          <cell r="M50">
            <v>840</v>
          </cell>
          <cell r="T50" t="str">
            <v>АТО</v>
          </cell>
          <cell r="U50" t="str">
            <v>ні</v>
          </cell>
          <cell r="V50">
            <v>294289.46000000002</v>
          </cell>
          <cell r="W50">
            <v>135196.82</v>
          </cell>
          <cell r="X50">
            <v>159092.64000000001</v>
          </cell>
          <cell r="Y50">
            <v>0</v>
          </cell>
          <cell r="AB50" t="str">
            <v>так</v>
          </cell>
          <cell r="AC50" t="str">
            <v>так</v>
          </cell>
          <cell r="BB50">
            <v>2578</v>
          </cell>
          <cell r="BE50">
            <v>1</v>
          </cell>
          <cell r="BI50">
            <v>74944.14</v>
          </cell>
          <cell r="BL50">
            <v>169316.69</v>
          </cell>
          <cell r="BZ50" t="str">
            <v>ні</v>
          </cell>
          <cell r="CT50" t="str">
            <v>ні</v>
          </cell>
          <cell r="DQ50">
            <v>0</v>
          </cell>
          <cell r="DR50">
            <v>0</v>
          </cell>
          <cell r="DS50">
            <v>0</v>
          </cell>
          <cell r="DT50">
            <v>0</v>
          </cell>
          <cell r="DU50">
            <v>0</v>
          </cell>
          <cell r="DV50" t="str">
            <v>іпотека</v>
          </cell>
          <cell r="DW50" t="str">
            <v>житлова нерухомість</v>
          </cell>
        </row>
        <row r="51">
          <cell r="E51">
            <v>1</v>
          </cell>
          <cell r="F51" t="str">
            <v>АТ «РОДОВІД БАНК»</v>
          </cell>
          <cell r="K51">
            <v>39399</v>
          </cell>
          <cell r="M51">
            <v>840</v>
          </cell>
          <cell r="T51" t="str">
            <v>АТО</v>
          </cell>
          <cell r="U51" t="str">
            <v>ні</v>
          </cell>
          <cell r="V51">
            <v>480279.54</v>
          </cell>
          <cell r="W51">
            <v>402804.44</v>
          </cell>
          <cell r="X51">
            <v>77475.100000000006</v>
          </cell>
          <cell r="Y51">
            <v>0</v>
          </cell>
          <cell r="AB51" t="str">
            <v>так</v>
          </cell>
          <cell r="AC51" t="str">
            <v>так</v>
          </cell>
          <cell r="BB51">
            <v>4342</v>
          </cell>
          <cell r="BE51">
            <v>4</v>
          </cell>
          <cell r="BI51">
            <v>315452.15000000002</v>
          </cell>
          <cell r="BL51">
            <v>474148.81</v>
          </cell>
          <cell r="BZ51" t="str">
            <v>ні</v>
          </cell>
          <cell r="CT51" t="str">
            <v>ні</v>
          </cell>
          <cell r="DQ51">
            <v>0</v>
          </cell>
          <cell r="DR51">
            <v>0</v>
          </cell>
          <cell r="DS51">
            <v>0</v>
          </cell>
          <cell r="DT51">
            <v>0</v>
          </cell>
          <cell r="DU51">
            <v>0</v>
          </cell>
          <cell r="DV51" t="str">
            <v>іпотека</v>
          </cell>
          <cell r="DW51" t="str">
            <v>житлова нерухомість</v>
          </cell>
        </row>
        <row r="52">
          <cell r="E52">
            <v>1</v>
          </cell>
          <cell r="F52" t="str">
            <v>АТ «РОДОВІД БАНК»</v>
          </cell>
          <cell r="K52">
            <v>39525</v>
          </cell>
          <cell r="M52">
            <v>840</v>
          </cell>
          <cell r="T52" t="str">
            <v>АТО</v>
          </cell>
          <cell r="U52" t="str">
            <v>ні</v>
          </cell>
          <cell r="V52">
            <v>21207806.09</v>
          </cell>
          <cell r="W52">
            <v>7850916.4000000004</v>
          </cell>
          <cell r="X52">
            <v>11743436.779999999</v>
          </cell>
          <cell r="Y52">
            <v>1613452.91</v>
          </cell>
          <cell r="AB52" t="str">
            <v>так</v>
          </cell>
          <cell r="AC52" t="str">
            <v>так</v>
          </cell>
          <cell r="BB52">
            <v>4616</v>
          </cell>
          <cell r="BE52">
            <v>3</v>
          </cell>
          <cell r="BI52">
            <v>601123.9</v>
          </cell>
          <cell r="BL52">
            <v>15192362.689999999</v>
          </cell>
          <cell r="BZ52" t="str">
            <v>ні</v>
          </cell>
          <cell r="CT52" t="str">
            <v>ні</v>
          </cell>
          <cell r="DQ52">
            <v>0</v>
          </cell>
          <cell r="DR52">
            <v>0</v>
          </cell>
          <cell r="DS52">
            <v>0</v>
          </cell>
          <cell r="DT52">
            <v>0</v>
          </cell>
          <cell r="DU52">
            <v>0</v>
          </cell>
          <cell r="DV52" t="str">
            <v>іпотека</v>
          </cell>
          <cell r="DW52" t="str">
            <v>комерційна нерухомість</v>
          </cell>
        </row>
        <row r="53">
          <cell r="E53">
            <v>1</v>
          </cell>
          <cell r="F53" t="str">
            <v>АТ «РОДОВІД БАНК»</v>
          </cell>
          <cell r="K53">
            <v>39364</v>
          </cell>
          <cell r="M53">
            <v>840</v>
          </cell>
          <cell r="T53" t="str">
            <v>АТО</v>
          </cell>
          <cell r="U53" t="str">
            <v>ні</v>
          </cell>
          <cell r="V53">
            <v>169619.85</v>
          </cell>
          <cell r="W53">
            <v>111841.41</v>
          </cell>
          <cell r="X53">
            <v>57778.44</v>
          </cell>
          <cell r="Y53">
            <v>0</v>
          </cell>
          <cell r="AB53" t="str">
            <v>так</v>
          </cell>
          <cell r="AC53" t="str">
            <v>так</v>
          </cell>
          <cell r="BB53">
            <v>2608</v>
          </cell>
          <cell r="BE53">
            <v>1</v>
          </cell>
          <cell r="BI53">
            <v>60503.25</v>
          </cell>
          <cell r="BL53">
            <v>136691.28</v>
          </cell>
          <cell r="BZ53" t="str">
            <v>ні</v>
          </cell>
          <cell r="CT53" t="str">
            <v>ні</v>
          </cell>
          <cell r="DQ53">
            <v>0</v>
          </cell>
          <cell r="DR53">
            <v>0</v>
          </cell>
          <cell r="DS53">
            <v>0</v>
          </cell>
          <cell r="DT53">
            <v>0</v>
          </cell>
          <cell r="DU53">
            <v>0</v>
          </cell>
          <cell r="DV53" t="str">
            <v>іпотека</v>
          </cell>
          <cell r="DW53" t="str">
            <v>житлова нерухомість</v>
          </cell>
        </row>
        <row r="54">
          <cell r="E54">
            <v>1</v>
          </cell>
          <cell r="F54" t="str">
            <v>АТ «РОДОВІД БАНК»</v>
          </cell>
          <cell r="K54">
            <v>39226</v>
          </cell>
          <cell r="M54">
            <v>840</v>
          </cell>
          <cell r="T54" t="str">
            <v>АТО</v>
          </cell>
          <cell r="U54" t="str">
            <v>ні</v>
          </cell>
          <cell r="V54">
            <v>642645.1</v>
          </cell>
          <cell r="W54">
            <v>534722.68999999994</v>
          </cell>
          <cell r="X54">
            <v>107922.41</v>
          </cell>
          <cell r="Y54">
            <v>0</v>
          </cell>
          <cell r="AB54" t="str">
            <v>так</v>
          </cell>
          <cell r="AC54" t="str">
            <v>ні</v>
          </cell>
          <cell r="BB54">
            <v>4809</v>
          </cell>
          <cell r="BE54">
            <v>4</v>
          </cell>
          <cell r="BI54">
            <v>128268.08</v>
          </cell>
          <cell r="BL54">
            <v>634441.77</v>
          </cell>
          <cell r="BZ54" t="str">
            <v>ні</v>
          </cell>
          <cell r="CT54" t="str">
            <v>ні</v>
          </cell>
          <cell r="DQ54">
            <v>0</v>
          </cell>
          <cell r="DR54">
            <v>0</v>
          </cell>
          <cell r="DS54">
            <v>0</v>
          </cell>
          <cell r="DT54">
            <v>0</v>
          </cell>
          <cell r="DU54">
            <v>0</v>
          </cell>
          <cell r="DV54" t="str">
            <v>іпотека</v>
          </cell>
          <cell r="DW54" t="str">
            <v>житлова нерухомість</v>
          </cell>
        </row>
        <row r="55">
          <cell r="E55">
            <v>1</v>
          </cell>
          <cell r="F55" t="str">
            <v>АТ «РОДОВІД БАНК»</v>
          </cell>
          <cell r="K55">
            <v>39399</v>
          </cell>
          <cell r="M55">
            <v>840</v>
          </cell>
          <cell r="T55" t="str">
            <v>АТО</v>
          </cell>
          <cell r="U55" t="str">
            <v>ні</v>
          </cell>
          <cell r="V55">
            <v>2095169.49</v>
          </cell>
          <cell r="W55">
            <v>760610.23</v>
          </cell>
          <cell r="X55">
            <v>1334559.26</v>
          </cell>
          <cell r="Y55">
            <v>0</v>
          </cell>
          <cell r="AB55" t="str">
            <v>так</v>
          </cell>
          <cell r="AC55" t="str">
            <v>так</v>
          </cell>
          <cell r="BB55">
            <v>4554</v>
          </cell>
          <cell r="BE55">
            <v>4</v>
          </cell>
          <cell r="BI55">
            <v>206152.52</v>
          </cell>
          <cell r="BL55">
            <v>1461570.2</v>
          </cell>
          <cell r="BZ55" t="str">
            <v>ні</v>
          </cell>
          <cell r="CT55" t="str">
            <v>ні</v>
          </cell>
          <cell r="DQ55">
            <v>0</v>
          </cell>
          <cell r="DR55">
            <v>0</v>
          </cell>
          <cell r="DS55">
            <v>0</v>
          </cell>
          <cell r="DT55">
            <v>0</v>
          </cell>
          <cell r="DU55">
            <v>0</v>
          </cell>
          <cell r="DV55" t="str">
            <v>іпотека</v>
          </cell>
          <cell r="DW55" t="str">
            <v>житлова нерухомість</v>
          </cell>
        </row>
        <row r="56">
          <cell r="E56">
            <v>1</v>
          </cell>
          <cell r="F56" t="str">
            <v>АТ «РОДОВІД БАНК»</v>
          </cell>
          <cell r="K56">
            <v>39479</v>
          </cell>
          <cell r="M56">
            <v>840</v>
          </cell>
          <cell r="T56" t="str">
            <v>АТО</v>
          </cell>
          <cell r="U56" t="str">
            <v>ні</v>
          </cell>
          <cell r="V56">
            <v>4966992.17</v>
          </cell>
          <cell r="W56">
            <v>1825687.59</v>
          </cell>
          <cell r="X56">
            <v>2764832.22</v>
          </cell>
          <cell r="Y56">
            <v>376472.36</v>
          </cell>
          <cell r="AB56" t="str">
            <v>так</v>
          </cell>
          <cell r="AC56" t="str">
            <v>так</v>
          </cell>
          <cell r="BB56">
            <v>4616</v>
          </cell>
          <cell r="BE56">
            <v>4</v>
          </cell>
          <cell r="BI56">
            <v>637973.43999999994</v>
          </cell>
          <cell r="BL56">
            <v>3567191.56</v>
          </cell>
          <cell r="BZ56" t="str">
            <v>ні</v>
          </cell>
          <cell r="CT56" t="str">
            <v>ні</v>
          </cell>
          <cell r="DQ56">
            <v>0</v>
          </cell>
          <cell r="DR56">
            <v>0</v>
          </cell>
          <cell r="DS56">
            <v>0</v>
          </cell>
          <cell r="DT56">
            <v>0</v>
          </cell>
          <cell r="DU56">
            <v>0</v>
          </cell>
          <cell r="DV56" t="str">
            <v>іпотека</v>
          </cell>
          <cell r="DW56" t="str">
            <v>житлова нерухомість</v>
          </cell>
        </row>
        <row r="57">
          <cell r="E57">
            <v>1</v>
          </cell>
          <cell r="F57" t="str">
            <v>АТ «РОДОВІД БАНК»</v>
          </cell>
          <cell r="K57">
            <v>39244</v>
          </cell>
          <cell r="M57">
            <v>840</v>
          </cell>
          <cell r="T57" t="str">
            <v>АТО</v>
          </cell>
          <cell r="U57" t="str">
            <v>ні</v>
          </cell>
          <cell r="V57">
            <v>113606.52</v>
          </cell>
          <cell r="W57">
            <v>95165.74</v>
          </cell>
          <cell r="X57">
            <v>18440.78</v>
          </cell>
          <cell r="Y57">
            <v>0</v>
          </cell>
          <cell r="AB57" t="str">
            <v>так</v>
          </cell>
          <cell r="AC57" t="str">
            <v>так</v>
          </cell>
          <cell r="BB57">
            <v>4616</v>
          </cell>
          <cell r="BE57">
            <v>4</v>
          </cell>
          <cell r="BI57">
            <v>74617.84</v>
          </cell>
          <cell r="BL57">
            <v>112156.35</v>
          </cell>
          <cell r="BZ57" t="str">
            <v>ні</v>
          </cell>
          <cell r="CT57" t="str">
            <v>ні</v>
          </cell>
          <cell r="DQ57">
            <v>0</v>
          </cell>
          <cell r="DR57">
            <v>0</v>
          </cell>
          <cell r="DS57">
            <v>0</v>
          </cell>
          <cell r="DT57">
            <v>0</v>
          </cell>
          <cell r="DU57">
            <v>0</v>
          </cell>
          <cell r="DV57" t="str">
            <v>іпотека</v>
          </cell>
          <cell r="DW57" t="str">
            <v>житлова нерухомість</v>
          </cell>
        </row>
        <row r="58">
          <cell r="E58">
            <v>1</v>
          </cell>
          <cell r="F58" t="str">
            <v>АТ «РОДОВІД БАНК»</v>
          </cell>
          <cell r="K58">
            <v>39022</v>
          </cell>
          <cell r="M58">
            <v>840</v>
          </cell>
          <cell r="T58" t="str">
            <v>АТО</v>
          </cell>
          <cell r="U58" t="str">
            <v>ні</v>
          </cell>
          <cell r="V58">
            <v>2348229.2599999998</v>
          </cell>
          <cell r="W58">
            <v>1486662.7</v>
          </cell>
          <cell r="X58">
            <v>861566.56</v>
          </cell>
          <cell r="Y58">
            <v>0</v>
          </cell>
          <cell r="AB58" t="str">
            <v>так</v>
          </cell>
          <cell r="AC58" t="str">
            <v>так</v>
          </cell>
          <cell r="BB58">
            <v>4462</v>
          </cell>
          <cell r="BE58">
            <v>4</v>
          </cell>
          <cell r="BI58">
            <v>936641.38</v>
          </cell>
          <cell r="BL58">
            <v>2116096.36</v>
          </cell>
          <cell r="BZ58" t="str">
            <v>ні</v>
          </cell>
          <cell r="CT58" t="str">
            <v>ні</v>
          </cell>
          <cell r="DQ58">
            <v>0</v>
          </cell>
          <cell r="DR58">
            <v>0</v>
          </cell>
          <cell r="DS58">
            <v>0</v>
          </cell>
          <cell r="DT58">
            <v>0</v>
          </cell>
          <cell r="DU58">
            <v>0</v>
          </cell>
          <cell r="DV58" t="str">
            <v>іпотека</v>
          </cell>
          <cell r="DW58" t="str">
            <v>комерційна нерухомість</v>
          </cell>
        </row>
        <row r="59">
          <cell r="E59">
            <v>1</v>
          </cell>
          <cell r="F59" t="str">
            <v>АТ «РОДОВІД БАНК»</v>
          </cell>
          <cell r="K59">
            <v>39260</v>
          </cell>
          <cell r="M59">
            <v>840</v>
          </cell>
          <cell r="T59" t="str">
            <v>АТО</v>
          </cell>
          <cell r="U59" t="str">
            <v>ні</v>
          </cell>
          <cell r="V59">
            <v>16929776.890000001</v>
          </cell>
          <cell r="W59">
            <v>13148646.23</v>
          </cell>
          <cell r="X59">
            <v>3781130.66</v>
          </cell>
          <cell r="Y59">
            <v>0</v>
          </cell>
          <cell r="AB59" t="str">
            <v>так</v>
          </cell>
          <cell r="AC59" t="str">
            <v>так</v>
          </cell>
          <cell r="BB59">
            <v>4554</v>
          </cell>
          <cell r="BE59">
            <v>3</v>
          </cell>
          <cell r="BI59">
            <v>6429751.5800000001</v>
          </cell>
          <cell r="BL59">
            <v>16722472.789999999</v>
          </cell>
          <cell r="BZ59" t="str">
            <v>ні</v>
          </cell>
          <cell r="CT59" t="str">
            <v>ні</v>
          </cell>
          <cell r="DQ59">
            <v>0</v>
          </cell>
          <cell r="DR59">
            <v>0</v>
          </cell>
          <cell r="DS59">
            <v>0</v>
          </cell>
          <cell r="DT59">
            <v>0</v>
          </cell>
          <cell r="DU59">
            <v>9226.84</v>
          </cell>
          <cell r="DV59" t="str">
            <v>іпотека</v>
          </cell>
          <cell r="DW59" t="str">
            <v>житлова нерухомість</v>
          </cell>
        </row>
        <row r="60">
          <cell r="E60">
            <v>1</v>
          </cell>
          <cell r="F60" t="str">
            <v>АТ «РОДОВІД БАНК»</v>
          </cell>
          <cell r="K60">
            <v>39505</v>
          </cell>
          <cell r="M60">
            <v>840</v>
          </cell>
          <cell r="T60" t="str">
            <v>АТО</v>
          </cell>
          <cell r="U60" t="str">
            <v>ні</v>
          </cell>
          <cell r="V60">
            <v>7320314.6399999997</v>
          </cell>
          <cell r="W60">
            <v>5175555.32</v>
          </cell>
          <cell r="X60">
            <v>2144759.3199999998</v>
          </cell>
          <cell r="Y60">
            <v>0</v>
          </cell>
          <cell r="AB60" t="str">
            <v>ні</v>
          </cell>
          <cell r="AC60" t="str">
            <v>ні</v>
          </cell>
          <cell r="BB60">
            <v>4434</v>
          </cell>
          <cell r="BE60">
            <v>3</v>
          </cell>
          <cell r="BI60">
            <v>2511590.77</v>
          </cell>
          <cell r="BL60">
            <v>7226871.29</v>
          </cell>
          <cell r="BZ60" t="str">
            <v>ні</v>
          </cell>
          <cell r="CT60" t="str">
            <v>так</v>
          </cell>
          <cell r="DQ60">
            <v>0</v>
          </cell>
          <cell r="DR60">
            <v>0</v>
          </cell>
          <cell r="DS60">
            <v>0</v>
          </cell>
          <cell r="DT60">
            <v>0</v>
          </cell>
          <cell r="DU60">
            <v>0</v>
          </cell>
          <cell r="DV60" t="str">
            <v>іпотека</v>
          </cell>
          <cell r="DW60" t="str">
            <v>житлова нерухомість</v>
          </cell>
        </row>
        <row r="61">
          <cell r="E61">
            <v>1</v>
          </cell>
          <cell r="F61" t="str">
            <v>АТ «РОДОВІД БАНК»</v>
          </cell>
          <cell r="K61">
            <v>39048</v>
          </cell>
          <cell r="M61">
            <v>840</v>
          </cell>
          <cell r="T61" t="str">
            <v>АТО</v>
          </cell>
          <cell r="U61" t="str">
            <v>ні</v>
          </cell>
          <cell r="V61">
            <v>2271472.58</v>
          </cell>
          <cell r="W61">
            <v>1769497.08</v>
          </cell>
          <cell r="X61">
            <v>501975.5</v>
          </cell>
          <cell r="Y61">
            <v>0</v>
          </cell>
          <cell r="AB61" t="str">
            <v>ні</v>
          </cell>
          <cell r="AC61" t="str">
            <v>ні</v>
          </cell>
          <cell r="BB61">
            <v>4402</v>
          </cell>
          <cell r="BE61">
            <v>3</v>
          </cell>
          <cell r="BI61">
            <v>781982</v>
          </cell>
          <cell r="BL61">
            <v>2242477.37</v>
          </cell>
          <cell r="BZ61" t="str">
            <v>ні</v>
          </cell>
          <cell r="CT61" t="str">
            <v>так</v>
          </cell>
          <cell r="DQ61">
            <v>0</v>
          </cell>
          <cell r="DR61">
            <v>0</v>
          </cell>
          <cell r="DS61">
            <v>0</v>
          </cell>
          <cell r="DT61">
            <v>0</v>
          </cell>
          <cell r="DU61">
            <v>0</v>
          </cell>
          <cell r="DV61" t="str">
            <v>іпотека</v>
          </cell>
          <cell r="DW61" t="str">
            <v>житлова нерухомість</v>
          </cell>
        </row>
        <row r="62">
          <cell r="E62">
            <v>1</v>
          </cell>
          <cell r="F62" t="str">
            <v>АТ «РОДОВІД БАНК»</v>
          </cell>
          <cell r="K62">
            <v>39049</v>
          </cell>
          <cell r="M62">
            <v>840</v>
          </cell>
          <cell r="T62" t="str">
            <v>АТО</v>
          </cell>
          <cell r="U62" t="str">
            <v>ні</v>
          </cell>
          <cell r="V62">
            <v>2237533.4900000002</v>
          </cell>
          <cell r="W62">
            <v>1746274.23</v>
          </cell>
          <cell r="X62">
            <v>491259.26</v>
          </cell>
          <cell r="Y62">
            <v>0</v>
          </cell>
          <cell r="AB62" t="str">
            <v>ні</v>
          </cell>
          <cell r="AC62" t="str">
            <v>ні</v>
          </cell>
          <cell r="BB62">
            <v>4434</v>
          </cell>
          <cell r="BE62">
            <v>3</v>
          </cell>
          <cell r="BI62">
            <v>779020.11</v>
          </cell>
          <cell r="BL62">
            <v>2208971.52</v>
          </cell>
          <cell r="BZ62" t="str">
            <v>ні</v>
          </cell>
          <cell r="CT62" t="str">
            <v>так</v>
          </cell>
          <cell r="DQ62">
            <v>0</v>
          </cell>
          <cell r="DR62">
            <v>0</v>
          </cell>
          <cell r="DS62">
            <v>0</v>
          </cell>
          <cell r="DT62">
            <v>0</v>
          </cell>
          <cell r="DU62">
            <v>0</v>
          </cell>
          <cell r="DV62" t="str">
            <v>іпотека</v>
          </cell>
          <cell r="DW62" t="str">
            <v>житлова нерухомість</v>
          </cell>
        </row>
        <row r="63">
          <cell r="E63">
            <v>1</v>
          </cell>
          <cell r="F63" t="str">
            <v>АТ «РОДОВІД БАНК»</v>
          </cell>
          <cell r="K63">
            <v>39049</v>
          </cell>
          <cell r="M63">
            <v>840</v>
          </cell>
          <cell r="T63" t="str">
            <v>АТО</v>
          </cell>
          <cell r="U63" t="str">
            <v>ні</v>
          </cell>
          <cell r="V63">
            <v>2257656.5699999998</v>
          </cell>
          <cell r="W63">
            <v>1758904.79</v>
          </cell>
          <cell r="X63">
            <v>498751.78</v>
          </cell>
          <cell r="Y63">
            <v>0</v>
          </cell>
          <cell r="AB63" t="str">
            <v>ні</v>
          </cell>
          <cell r="AC63" t="str">
            <v>ні</v>
          </cell>
          <cell r="BB63">
            <v>4434</v>
          </cell>
          <cell r="BE63">
            <v>3</v>
          </cell>
          <cell r="BI63">
            <v>786786.07</v>
          </cell>
          <cell r="BL63">
            <v>2228837.73</v>
          </cell>
          <cell r="BZ63" t="str">
            <v>ні</v>
          </cell>
          <cell r="CT63" t="str">
            <v>так</v>
          </cell>
          <cell r="DQ63">
            <v>0</v>
          </cell>
          <cell r="DR63">
            <v>0</v>
          </cell>
          <cell r="DS63">
            <v>0</v>
          </cell>
          <cell r="DT63">
            <v>0</v>
          </cell>
          <cell r="DU63">
            <v>0</v>
          </cell>
          <cell r="DV63" t="str">
            <v>іпотека</v>
          </cell>
          <cell r="DW63" t="str">
            <v>житлова нерухомість</v>
          </cell>
        </row>
        <row r="64">
          <cell r="E64">
            <v>1</v>
          </cell>
          <cell r="F64" t="str">
            <v>АТ «РОДОВІД БАНК»</v>
          </cell>
          <cell r="K64">
            <v>39511</v>
          </cell>
          <cell r="M64">
            <v>840</v>
          </cell>
          <cell r="T64" t="str">
            <v>АТО</v>
          </cell>
          <cell r="U64" t="str">
            <v>ні</v>
          </cell>
          <cell r="V64">
            <v>1659245.56</v>
          </cell>
          <cell r="W64">
            <v>658210.07999999996</v>
          </cell>
          <cell r="X64">
            <v>879656.2</v>
          </cell>
          <cell r="Y64">
            <v>121379.28</v>
          </cell>
          <cell r="AB64" t="str">
            <v>так</v>
          </cell>
          <cell r="AC64" t="str">
            <v>так</v>
          </cell>
          <cell r="BB64">
            <v>4342</v>
          </cell>
          <cell r="BE64">
            <v>3</v>
          </cell>
          <cell r="BI64">
            <v>462567.73</v>
          </cell>
          <cell r="BL64">
            <v>1130001.77</v>
          </cell>
          <cell r="BZ64" t="str">
            <v>ні</v>
          </cell>
          <cell r="CT64" t="str">
            <v>ні</v>
          </cell>
          <cell r="DQ64">
            <v>0</v>
          </cell>
          <cell r="DR64">
            <v>0</v>
          </cell>
          <cell r="DS64">
            <v>0</v>
          </cell>
          <cell r="DT64">
            <v>0</v>
          </cell>
          <cell r="DU64">
            <v>0</v>
          </cell>
          <cell r="DV64" t="str">
            <v>іпотека</v>
          </cell>
          <cell r="DW64" t="str">
            <v>житлова нерухомість</v>
          </cell>
        </row>
        <row r="65">
          <cell r="E65">
            <v>1</v>
          </cell>
          <cell r="F65" t="str">
            <v>АТ «РОДОВІД БАНК»</v>
          </cell>
          <cell r="K65">
            <v>39608</v>
          </cell>
          <cell r="M65">
            <v>840</v>
          </cell>
          <cell r="T65" t="str">
            <v>АТО</v>
          </cell>
          <cell r="U65" t="str">
            <v>ні</v>
          </cell>
          <cell r="V65">
            <v>22019204.739999998</v>
          </cell>
          <cell r="W65">
            <v>7752269.0999999996</v>
          </cell>
          <cell r="X65">
            <v>12665147.810000001</v>
          </cell>
          <cell r="Y65">
            <v>1601787.83</v>
          </cell>
          <cell r="AB65" t="str">
            <v>так</v>
          </cell>
          <cell r="AC65" t="str">
            <v>так</v>
          </cell>
          <cell r="BB65">
            <v>4554</v>
          </cell>
          <cell r="BE65">
            <v>4</v>
          </cell>
          <cell r="BI65">
            <v>6252592.0899999999</v>
          </cell>
          <cell r="BL65">
            <v>15636332.32</v>
          </cell>
          <cell r="BZ65" t="str">
            <v>ні</v>
          </cell>
          <cell r="CT65" t="str">
            <v>ні</v>
          </cell>
          <cell r="DQ65">
            <v>0</v>
          </cell>
          <cell r="DR65">
            <v>0</v>
          </cell>
          <cell r="DS65">
            <v>0</v>
          </cell>
          <cell r="DT65">
            <v>0</v>
          </cell>
          <cell r="DU65">
            <v>0</v>
          </cell>
          <cell r="DV65" t="str">
            <v>іпотека</v>
          </cell>
          <cell r="DW65" t="str">
            <v>земельні ділянки</v>
          </cell>
        </row>
        <row r="66">
          <cell r="E66">
            <v>1</v>
          </cell>
          <cell r="F66" t="str">
            <v>АТ «РОДОВІД БАНК»</v>
          </cell>
          <cell r="K66">
            <v>39538</v>
          </cell>
          <cell r="M66">
            <v>980</v>
          </cell>
          <cell r="T66" t="str">
            <v>АТО</v>
          </cell>
          <cell r="U66" t="str">
            <v>ні</v>
          </cell>
          <cell r="V66">
            <v>228803.57</v>
          </cell>
          <cell r="W66">
            <v>127979.24</v>
          </cell>
          <cell r="X66">
            <v>100824.33</v>
          </cell>
          <cell r="Y66">
            <v>0</v>
          </cell>
          <cell r="AB66" t="str">
            <v>так</v>
          </cell>
          <cell r="AC66" t="str">
            <v>так</v>
          </cell>
          <cell r="BB66">
            <v>2617</v>
          </cell>
          <cell r="BE66">
            <v>1</v>
          </cell>
          <cell r="BI66">
            <v>67314.710000000006</v>
          </cell>
          <cell r="BL66">
            <v>152079.99</v>
          </cell>
          <cell r="BZ66" t="str">
            <v>ні</v>
          </cell>
          <cell r="CT66" t="str">
            <v>ні</v>
          </cell>
          <cell r="DQ66">
            <v>0</v>
          </cell>
          <cell r="DR66">
            <v>0</v>
          </cell>
          <cell r="DS66">
            <v>0</v>
          </cell>
          <cell r="DT66">
            <v>0</v>
          </cell>
          <cell r="DU66">
            <v>0</v>
          </cell>
          <cell r="DV66" t="str">
            <v>іпотека</v>
          </cell>
          <cell r="DW66" t="str">
            <v>житлова нерухомість</v>
          </cell>
        </row>
        <row r="67">
          <cell r="E67">
            <v>1</v>
          </cell>
          <cell r="F67" t="str">
            <v>АТ «РОДОВІД БАНК»</v>
          </cell>
          <cell r="K67">
            <v>39240</v>
          </cell>
          <cell r="M67">
            <v>840</v>
          </cell>
          <cell r="T67" t="str">
            <v>АТО</v>
          </cell>
          <cell r="U67" t="str">
            <v>ні</v>
          </cell>
          <cell r="V67">
            <v>1579068.8</v>
          </cell>
          <cell r="W67">
            <v>731059.59</v>
          </cell>
          <cell r="X67">
            <v>848009.21</v>
          </cell>
          <cell r="Y67">
            <v>0</v>
          </cell>
          <cell r="AB67" t="str">
            <v>так</v>
          </cell>
          <cell r="AC67" t="str">
            <v>так</v>
          </cell>
          <cell r="BB67">
            <v>4583</v>
          </cell>
          <cell r="BE67">
            <v>3</v>
          </cell>
          <cell r="BI67">
            <v>364194.01</v>
          </cell>
          <cell r="BL67">
            <v>1394594.59</v>
          </cell>
          <cell r="BZ67" t="str">
            <v>ні</v>
          </cell>
          <cell r="CT67" t="str">
            <v>ні</v>
          </cell>
          <cell r="DQ67">
            <v>0</v>
          </cell>
          <cell r="DR67">
            <v>0</v>
          </cell>
          <cell r="DS67">
            <v>0</v>
          </cell>
          <cell r="DT67">
            <v>0</v>
          </cell>
          <cell r="DU67">
            <v>0</v>
          </cell>
          <cell r="DV67" t="str">
            <v>іпотека</v>
          </cell>
          <cell r="DW67" t="str">
            <v>житлова нерухомість</v>
          </cell>
        </row>
        <row r="68">
          <cell r="E68">
            <v>1</v>
          </cell>
          <cell r="F68" t="str">
            <v>АТ «РОДОВІД БАНК»</v>
          </cell>
          <cell r="K68">
            <v>39653</v>
          </cell>
          <cell r="M68">
            <v>980</v>
          </cell>
          <cell r="T68" t="str">
            <v>АТО</v>
          </cell>
          <cell r="U68" t="str">
            <v>ні</v>
          </cell>
          <cell r="V68">
            <v>1878828.85</v>
          </cell>
          <cell r="W68">
            <v>692478.97</v>
          </cell>
          <cell r="X68">
            <v>1186349.8799999999</v>
          </cell>
          <cell r="Y68">
            <v>0</v>
          </cell>
          <cell r="AB68" t="str">
            <v>так</v>
          </cell>
          <cell r="AC68" t="str">
            <v>так</v>
          </cell>
          <cell r="BB68">
            <v>3911</v>
          </cell>
          <cell r="BE68">
            <v>4</v>
          </cell>
          <cell r="BI68">
            <v>853322.91</v>
          </cell>
          <cell r="BL68">
            <v>1307533.51</v>
          </cell>
          <cell r="BZ68" t="str">
            <v>ні</v>
          </cell>
          <cell r="CT68" t="str">
            <v>ні</v>
          </cell>
          <cell r="DQ68">
            <v>0</v>
          </cell>
          <cell r="DR68">
            <v>0</v>
          </cell>
          <cell r="DS68">
            <v>0</v>
          </cell>
          <cell r="DT68">
            <v>0</v>
          </cell>
          <cell r="DU68">
            <v>0</v>
          </cell>
          <cell r="DV68" t="str">
            <v>іпотека</v>
          </cell>
          <cell r="DW68" t="str">
            <v>житлова нерухомість</v>
          </cell>
        </row>
        <row r="69">
          <cell r="E69">
            <v>1</v>
          </cell>
          <cell r="F69" t="str">
            <v>АТ «РОДОВІД БАНК»</v>
          </cell>
          <cell r="K69">
            <v>38925</v>
          </cell>
          <cell r="M69">
            <v>840</v>
          </cell>
          <cell r="T69" t="str">
            <v>АТО</v>
          </cell>
          <cell r="U69" t="str">
            <v>ні</v>
          </cell>
          <cell r="V69">
            <v>963455.58</v>
          </cell>
          <cell r="W69">
            <v>447260.25</v>
          </cell>
          <cell r="X69">
            <v>516195.33</v>
          </cell>
          <cell r="Y69">
            <v>0</v>
          </cell>
          <cell r="AB69" t="str">
            <v>так</v>
          </cell>
          <cell r="AC69" t="str">
            <v>так</v>
          </cell>
          <cell r="BB69">
            <v>4526</v>
          </cell>
          <cell r="BE69">
            <v>3</v>
          </cell>
          <cell r="BI69">
            <v>394582.7</v>
          </cell>
          <cell r="BL69">
            <v>907891.78</v>
          </cell>
          <cell r="BZ69" t="str">
            <v>ні</v>
          </cell>
          <cell r="CT69" t="str">
            <v>так</v>
          </cell>
          <cell r="DQ69">
            <v>0</v>
          </cell>
          <cell r="DR69">
            <v>0</v>
          </cell>
          <cell r="DS69">
            <v>0</v>
          </cell>
          <cell r="DT69">
            <v>0</v>
          </cell>
          <cell r="DU69">
            <v>0</v>
          </cell>
          <cell r="DV69" t="str">
            <v>іпотека</v>
          </cell>
          <cell r="DW69" t="str">
            <v>житлова нерухомість</v>
          </cell>
        </row>
        <row r="70">
          <cell r="E70">
            <v>1</v>
          </cell>
          <cell r="F70" t="str">
            <v>АТ «РОДОВІД БАНК»</v>
          </cell>
          <cell r="K70">
            <v>39700</v>
          </cell>
          <cell r="M70">
            <v>980</v>
          </cell>
          <cell r="T70" t="str">
            <v>АТО</v>
          </cell>
          <cell r="U70" t="str">
            <v>ні</v>
          </cell>
          <cell r="V70">
            <v>35226.44</v>
          </cell>
          <cell r="W70">
            <v>19867.61</v>
          </cell>
          <cell r="X70">
            <v>2234.23</v>
          </cell>
          <cell r="Y70">
            <v>13124.6</v>
          </cell>
          <cell r="AB70" t="str">
            <v>ні</v>
          </cell>
          <cell r="AC70" t="str">
            <v>ні</v>
          </cell>
          <cell r="BB70">
            <v>4505</v>
          </cell>
          <cell r="BE70">
            <v>2</v>
          </cell>
          <cell r="BI70">
            <v>820.78</v>
          </cell>
          <cell r="BL70">
            <v>35226.44</v>
          </cell>
          <cell r="BZ70" t="str">
            <v>ні</v>
          </cell>
          <cell r="CT70" t="str">
            <v>ні</v>
          </cell>
          <cell r="DQ70">
            <v>0</v>
          </cell>
          <cell r="DR70">
            <v>0</v>
          </cell>
          <cell r="DS70">
            <v>0</v>
          </cell>
          <cell r="DT70">
            <v>0</v>
          </cell>
          <cell r="DU70">
            <v>0</v>
          </cell>
          <cell r="DV70" t="str">
            <v>інші</v>
          </cell>
          <cell r="DW70" t="str">
            <v>інше</v>
          </cell>
        </row>
        <row r="71">
          <cell r="E71">
            <v>1</v>
          </cell>
          <cell r="F71" t="str">
            <v>АТ «РОДОВІД БАНК»</v>
          </cell>
          <cell r="K71">
            <v>39443</v>
          </cell>
          <cell r="M71">
            <v>840</v>
          </cell>
          <cell r="T71" t="str">
            <v>АТО</v>
          </cell>
          <cell r="U71" t="str">
            <v>ні</v>
          </cell>
          <cell r="V71">
            <v>16698611.23</v>
          </cell>
          <cell r="W71">
            <v>7253031.21</v>
          </cell>
          <cell r="X71">
            <v>9445580.0199999996</v>
          </cell>
          <cell r="Y71">
            <v>0</v>
          </cell>
          <cell r="AB71" t="str">
            <v>так</v>
          </cell>
          <cell r="AC71" t="str">
            <v>так</v>
          </cell>
          <cell r="BB71">
            <v>4554</v>
          </cell>
          <cell r="BE71">
            <v>3</v>
          </cell>
          <cell r="BI71">
            <v>501624.27</v>
          </cell>
          <cell r="BL71">
            <v>14332121.890000001</v>
          </cell>
          <cell r="BZ71" t="str">
            <v>ні</v>
          </cell>
          <cell r="CT71" t="str">
            <v>ні</v>
          </cell>
          <cell r="DQ71">
            <v>0</v>
          </cell>
          <cell r="DR71">
            <v>0</v>
          </cell>
          <cell r="DS71">
            <v>0</v>
          </cell>
          <cell r="DT71">
            <v>0</v>
          </cell>
          <cell r="DU71">
            <v>0</v>
          </cell>
          <cell r="DV71" t="str">
            <v>іпотека</v>
          </cell>
          <cell r="DW71" t="str">
            <v>комерційна нерухомість</v>
          </cell>
        </row>
        <row r="72">
          <cell r="E72">
            <v>1</v>
          </cell>
          <cell r="F72" t="str">
            <v>АТ «РОДОВІД БАНК»</v>
          </cell>
          <cell r="K72">
            <v>39561</v>
          </cell>
          <cell r="M72">
            <v>840</v>
          </cell>
          <cell r="T72" t="str">
            <v>АТО</v>
          </cell>
          <cell r="U72" t="str">
            <v>ні</v>
          </cell>
          <cell r="V72">
            <v>17164469.280000001</v>
          </cell>
          <cell r="W72">
            <v>7453448.7000000002</v>
          </cell>
          <cell r="X72">
            <v>9711020.5800000001</v>
          </cell>
          <cell r="Y72">
            <v>0</v>
          </cell>
          <cell r="AB72" t="str">
            <v>так</v>
          </cell>
          <cell r="AC72" t="str">
            <v>так</v>
          </cell>
          <cell r="BB72">
            <v>4554</v>
          </cell>
          <cell r="BE72">
            <v>2</v>
          </cell>
          <cell r="BI72">
            <v>1381620.04</v>
          </cell>
          <cell r="BL72">
            <v>14732533.390000001</v>
          </cell>
          <cell r="BZ72" t="str">
            <v>ні</v>
          </cell>
          <cell r="CT72" t="str">
            <v>ні</v>
          </cell>
          <cell r="DQ72">
            <v>0</v>
          </cell>
          <cell r="DR72">
            <v>0</v>
          </cell>
          <cell r="DS72">
            <v>0</v>
          </cell>
          <cell r="DT72">
            <v>0</v>
          </cell>
          <cell r="DU72">
            <v>0</v>
          </cell>
          <cell r="DV72" t="str">
            <v>іпотека</v>
          </cell>
          <cell r="DW72" t="str">
            <v>комерційна нерухомість</v>
          </cell>
        </row>
        <row r="73">
          <cell r="E73">
            <v>1</v>
          </cell>
          <cell r="F73" t="str">
            <v>АТ «РОДОВІД БАНК»</v>
          </cell>
          <cell r="K73">
            <v>39477</v>
          </cell>
          <cell r="M73">
            <v>840</v>
          </cell>
          <cell r="T73" t="str">
            <v>ні</v>
          </cell>
          <cell r="U73" t="str">
            <v>ні</v>
          </cell>
          <cell r="V73">
            <v>3511312.64</v>
          </cell>
          <cell r="W73">
            <v>1926844.5</v>
          </cell>
          <cell r="X73">
            <v>1404618.21</v>
          </cell>
          <cell r="Y73">
            <v>179849.93</v>
          </cell>
          <cell r="AB73" t="str">
            <v>так</v>
          </cell>
          <cell r="AC73" t="str">
            <v>так</v>
          </cell>
          <cell r="BB73">
            <v>4554</v>
          </cell>
          <cell r="BE73">
            <v>4</v>
          </cell>
          <cell r="BI73">
            <v>387256.63</v>
          </cell>
          <cell r="BL73">
            <v>3015320.62</v>
          </cell>
          <cell r="BZ73" t="str">
            <v>ні</v>
          </cell>
          <cell r="CT73" t="str">
            <v>ні</v>
          </cell>
          <cell r="DQ73">
            <v>0</v>
          </cell>
          <cell r="DR73">
            <v>0</v>
          </cell>
          <cell r="DS73">
            <v>0</v>
          </cell>
          <cell r="DT73">
            <v>0</v>
          </cell>
          <cell r="DU73">
            <v>0</v>
          </cell>
          <cell r="DV73" t="str">
            <v>іпотека</v>
          </cell>
          <cell r="DW73" t="str">
            <v>комерційна нерухомість</v>
          </cell>
        </row>
        <row r="74">
          <cell r="E74">
            <v>1</v>
          </cell>
          <cell r="F74" t="str">
            <v>АТ «РОДОВІД БАНК»</v>
          </cell>
          <cell r="K74">
            <v>39163</v>
          </cell>
          <cell r="M74">
            <v>840</v>
          </cell>
          <cell r="T74" t="str">
            <v>АТО</v>
          </cell>
          <cell r="U74" t="str">
            <v>ні</v>
          </cell>
          <cell r="V74">
            <v>5224066.1900000004</v>
          </cell>
          <cell r="W74">
            <v>4767764.74</v>
          </cell>
          <cell r="X74">
            <v>456301.45</v>
          </cell>
          <cell r="Y74">
            <v>0</v>
          </cell>
          <cell r="AB74" t="str">
            <v>так</v>
          </cell>
          <cell r="AC74" t="str">
            <v>ні</v>
          </cell>
          <cell r="BB74">
            <v>4799</v>
          </cell>
          <cell r="BE74">
            <v>3</v>
          </cell>
          <cell r="BI74">
            <v>483654.61</v>
          </cell>
          <cell r="BL74">
            <v>5157381.32</v>
          </cell>
          <cell r="BZ74" t="str">
            <v>ні</v>
          </cell>
          <cell r="CT74" t="str">
            <v>ні</v>
          </cell>
          <cell r="DQ74">
            <v>0</v>
          </cell>
          <cell r="DR74">
            <v>0</v>
          </cell>
          <cell r="DS74">
            <v>0</v>
          </cell>
          <cell r="DT74">
            <v>0</v>
          </cell>
          <cell r="DU74">
            <v>0</v>
          </cell>
          <cell r="DV74" t="str">
            <v>іпотека</v>
          </cell>
          <cell r="DW74" t="str">
            <v>комерційна нерухомість</v>
          </cell>
        </row>
        <row r="75">
          <cell r="E75">
            <v>1</v>
          </cell>
          <cell r="F75" t="str">
            <v>АТ «РОДОВІД БАНК»</v>
          </cell>
          <cell r="K75">
            <v>39533</v>
          </cell>
          <cell r="M75">
            <v>840</v>
          </cell>
          <cell r="T75" t="str">
            <v>АТО</v>
          </cell>
          <cell r="U75" t="str">
            <v>ні</v>
          </cell>
          <cell r="V75">
            <v>1944659.62</v>
          </cell>
          <cell r="W75">
            <v>1541224.96</v>
          </cell>
          <cell r="X75">
            <v>403434.66</v>
          </cell>
          <cell r="Y75">
            <v>0</v>
          </cell>
          <cell r="AB75" t="str">
            <v>так</v>
          </cell>
          <cell r="AC75" t="str">
            <v>так</v>
          </cell>
          <cell r="BB75">
            <v>2546</v>
          </cell>
          <cell r="BE75">
            <v>1</v>
          </cell>
          <cell r="BI75">
            <v>632239.84</v>
          </cell>
          <cell r="BL75">
            <v>1845576.5</v>
          </cell>
          <cell r="BZ75" t="str">
            <v>ні</v>
          </cell>
          <cell r="CT75" t="str">
            <v>ні</v>
          </cell>
          <cell r="DQ75">
            <v>0</v>
          </cell>
          <cell r="DR75">
            <v>0</v>
          </cell>
          <cell r="DS75">
            <v>0</v>
          </cell>
          <cell r="DT75">
            <v>0</v>
          </cell>
          <cell r="DU75">
            <v>0</v>
          </cell>
          <cell r="DV75" t="str">
            <v>іпотека</v>
          </cell>
          <cell r="DW75" t="str">
            <v>комерційна нерухомість</v>
          </cell>
        </row>
        <row r="76">
          <cell r="E76">
            <v>1</v>
          </cell>
          <cell r="F76" t="str">
            <v>АТ «РОДОВІД БАНК»</v>
          </cell>
          <cell r="K76">
            <v>39568</v>
          </cell>
          <cell r="M76">
            <v>840</v>
          </cell>
          <cell r="T76" t="str">
            <v>АТО</v>
          </cell>
          <cell r="U76" t="str">
            <v>ні</v>
          </cell>
          <cell r="V76">
            <v>1418520.52</v>
          </cell>
          <cell r="W76">
            <v>690217.62</v>
          </cell>
          <cell r="X76">
            <v>728302.9</v>
          </cell>
          <cell r="Y76">
            <v>0</v>
          </cell>
          <cell r="AB76" t="str">
            <v>так</v>
          </cell>
          <cell r="AC76" t="str">
            <v>так</v>
          </cell>
          <cell r="BB76">
            <v>4281</v>
          </cell>
          <cell r="BE76">
            <v>4</v>
          </cell>
          <cell r="BI76">
            <v>151962.29</v>
          </cell>
          <cell r="BL76">
            <v>1208124.42</v>
          </cell>
          <cell r="BZ76" t="str">
            <v>ні</v>
          </cell>
          <cell r="CT76" t="str">
            <v>ні</v>
          </cell>
          <cell r="DQ76">
            <v>0</v>
          </cell>
          <cell r="DR76">
            <v>0</v>
          </cell>
          <cell r="DS76">
            <v>0</v>
          </cell>
          <cell r="DT76">
            <v>0</v>
          </cell>
          <cell r="DU76">
            <v>0</v>
          </cell>
          <cell r="DV76" t="str">
            <v>іпотека</v>
          </cell>
          <cell r="DW76" t="str">
            <v>житлова нерухомість</v>
          </cell>
        </row>
        <row r="77">
          <cell r="E77">
            <v>1</v>
          </cell>
          <cell r="F77" t="str">
            <v>АТ «РОДОВІД БАНК»</v>
          </cell>
          <cell r="K77">
            <v>39435</v>
          </cell>
          <cell r="M77">
            <v>840</v>
          </cell>
          <cell r="T77" t="str">
            <v>АТО</v>
          </cell>
          <cell r="U77" t="str">
            <v>ні</v>
          </cell>
          <cell r="V77">
            <v>2766252.92</v>
          </cell>
          <cell r="W77">
            <v>1161631.81</v>
          </cell>
          <cell r="X77">
            <v>1604621.11</v>
          </cell>
          <cell r="Y77">
            <v>0</v>
          </cell>
          <cell r="AB77" t="str">
            <v>так</v>
          </cell>
          <cell r="AC77" t="str">
            <v>ні</v>
          </cell>
          <cell r="BB77">
            <v>4310</v>
          </cell>
          <cell r="BE77">
            <v>4</v>
          </cell>
          <cell r="BI77">
            <v>803609.55</v>
          </cell>
          <cell r="BL77">
            <v>2389711.73</v>
          </cell>
          <cell r="BZ77" t="str">
            <v>ні</v>
          </cell>
          <cell r="CT77" t="str">
            <v>ні</v>
          </cell>
          <cell r="DQ77">
            <v>0</v>
          </cell>
          <cell r="DR77">
            <v>0</v>
          </cell>
          <cell r="DS77">
            <v>0</v>
          </cell>
          <cell r="DT77">
            <v>0</v>
          </cell>
          <cell r="DU77">
            <v>0</v>
          </cell>
          <cell r="DV77" t="str">
            <v>іпотека</v>
          </cell>
          <cell r="DW77" t="str">
            <v>житлова нерухомість</v>
          </cell>
        </row>
        <row r="78">
          <cell r="E78">
            <v>1</v>
          </cell>
          <cell r="F78" t="str">
            <v>АТ «РОДОВІД БАНК»</v>
          </cell>
          <cell r="K78">
            <v>39055</v>
          </cell>
          <cell r="M78">
            <v>840</v>
          </cell>
          <cell r="T78" t="str">
            <v>ні</v>
          </cell>
          <cell r="U78" t="str">
            <v>ні</v>
          </cell>
          <cell r="V78">
            <v>358955.46</v>
          </cell>
          <cell r="W78">
            <v>271852.23</v>
          </cell>
          <cell r="X78">
            <v>87103.23</v>
          </cell>
          <cell r="Y78">
            <v>0</v>
          </cell>
          <cell r="AB78" t="str">
            <v>так</v>
          </cell>
          <cell r="AC78" t="str">
            <v>так</v>
          </cell>
          <cell r="BB78">
            <v>2484</v>
          </cell>
          <cell r="BE78">
            <v>4</v>
          </cell>
          <cell r="BI78">
            <v>208683</v>
          </cell>
          <cell r="BL78">
            <v>313666.57</v>
          </cell>
          <cell r="BZ78" t="str">
            <v>ні</v>
          </cell>
          <cell r="CT78" t="str">
            <v>ні</v>
          </cell>
          <cell r="DQ78">
            <v>0</v>
          </cell>
          <cell r="DR78">
            <v>0</v>
          </cell>
          <cell r="DS78">
            <v>0</v>
          </cell>
          <cell r="DT78">
            <v>0</v>
          </cell>
          <cell r="DU78">
            <v>0</v>
          </cell>
          <cell r="DV78" t="str">
            <v>іпотека</v>
          </cell>
          <cell r="DW78" t="str">
            <v>житлова нерухомість</v>
          </cell>
        </row>
        <row r="79">
          <cell r="E79">
            <v>1</v>
          </cell>
          <cell r="F79" t="str">
            <v>АТ «РОДОВІД БАНК»</v>
          </cell>
          <cell r="K79">
            <v>39647</v>
          </cell>
          <cell r="M79">
            <v>980</v>
          </cell>
          <cell r="T79" t="str">
            <v>ні</v>
          </cell>
          <cell r="U79" t="str">
            <v>ні</v>
          </cell>
          <cell r="V79">
            <v>86766.99</v>
          </cell>
          <cell r="W79">
            <v>45560.78</v>
          </cell>
          <cell r="X79">
            <v>41206.21</v>
          </cell>
          <cell r="Y79">
            <v>0</v>
          </cell>
          <cell r="AB79" t="str">
            <v>так</v>
          </cell>
          <cell r="AC79" t="str">
            <v>так</v>
          </cell>
          <cell r="BB79">
            <v>4493</v>
          </cell>
          <cell r="BE79">
            <v>3</v>
          </cell>
          <cell r="BI79">
            <v>57726.25</v>
          </cell>
          <cell r="BL79">
            <v>86766.99</v>
          </cell>
          <cell r="BZ79" t="str">
            <v>ні</v>
          </cell>
          <cell r="CT79" t="str">
            <v>ні</v>
          </cell>
          <cell r="DQ79">
            <v>1046.1400000000001</v>
          </cell>
          <cell r="DR79">
            <v>0</v>
          </cell>
          <cell r="DS79">
            <v>0</v>
          </cell>
          <cell r="DT79">
            <v>0</v>
          </cell>
          <cell r="DU79">
            <v>0</v>
          </cell>
          <cell r="DV79" t="str">
            <v>іпотека</v>
          </cell>
          <cell r="DW79" t="str">
            <v>житлова нерухомість</v>
          </cell>
        </row>
        <row r="80">
          <cell r="E80">
            <v>1</v>
          </cell>
          <cell r="F80" t="str">
            <v>АТ «РОДОВІД БАНК»</v>
          </cell>
          <cell r="K80">
            <v>39542</v>
          </cell>
          <cell r="M80">
            <v>840</v>
          </cell>
          <cell r="T80" t="str">
            <v>АТО</v>
          </cell>
          <cell r="U80" t="str">
            <v>ні</v>
          </cell>
          <cell r="V80">
            <v>7143802.0999999996</v>
          </cell>
          <cell r="W80">
            <v>2539175.11</v>
          </cell>
          <cell r="X80">
            <v>4604626.99</v>
          </cell>
          <cell r="Y80">
            <v>0</v>
          </cell>
          <cell r="AB80" t="str">
            <v>так</v>
          </cell>
          <cell r="AC80" t="str">
            <v>так</v>
          </cell>
          <cell r="BB80">
            <v>4526</v>
          </cell>
          <cell r="BE80">
            <v>3</v>
          </cell>
          <cell r="BI80">
            <v>3004655.35</v>
          </cell>
          <cell r="BL80">
            <v>5010242.5</v>
          </cell>
          <cell r="BZ80" t="str">
            <v>ні</v>
          </cell>
          <cell r="CT80" t="str">
            <v>ні</v>
          </cell>
          <cell r="DQ80">
            <v>0</v>
          </cell>
          <cell r="DR80">
            <v>0</v>
          </cell>
          <cell r="DS80">
            <v>0</v>
          </cell>
          <cell r="DT80">
            <v>0</v>
          </cell>
          <cell r="DU80">
            <v>0</v>
          </cell>
          <cell r="DV80" t="str">
            <v>іпотека</v>
          </cell>
          <cell r="DW80" t="str">
            <v>земельні ділянки</v>
          </cell>
        </row>
        <row r="81">
          <cell r="E81">
            <v>1</v>
          </cell>
          <cell r="F81" t="str">
            <v>АТ «РОДОВІД БАНК»</v>
          </cell>
          <cell r="K81">
            <v>39157</v>
          </cell>
          <cell r="M81">
            <v>840</v>
          </cell>
          <cell r="T81" t="str">
            <v>АТО</v>
          </cell>
          <cell r="U81" t="str">
            <v>ні</v>
          </cell>
          <cell r="V81">
            <v>449132.11</v>
          </cell>
          <cell r="W81">
            <v>287413.45</v>
          </cell>
          <cell r="X81">
            <v>161718.66</v>
          </cell>
          <cell r="Y81">
            <v>0</v>
          </cell>
          <cell r="AB81" t="str">
            <v>так</v>
          </cell>
          <cell r="AC81" t="str">
            <v>так</v>
          </cell>
          <cell r="BB81">
            <v>4069</v>
          </cell>
          <cell r="BE81">
            <v>3</v>
          </cell>
          <cell r="BI81">
            <v>118281.67</v>
          </cell>
          <cell r="BL81">
            <v>443398.96</v>
          </cell>
          <cell r="BZ81" t="str">
            <v>ні</v>
          </cell>
          <cell r="CT81" t="str">
            <v>ні</v>
          </cell>
          <cell r="DQ81">
            <v>0</v>
          </cell>
          <cell r="DR81">
            <v>0</v>
          </cell>
          <cell r="DS81">
            <v>0</v>
          </cell>
          <cell r="DT81">
            <v>0</v>
          </cell>
          <cell r="DU81">
            <v>0</v>
          </cell>
          <cell r="DV81" t="str">
            <v>автокредит</v>
          </cell>
          <cell r="DW81" t="str">
            <v>авто для особистих потреб</v>
          </cell>
        </row>
        <row r="82">
          <cell r="E82">
            <v>1</v>
          </cell>
          <cell r="F82" t="str">
            <v>АТ «РОДОВІД БАНК»</v>
          </cell>
          <cell r="K82">
            <v>39545</v>
          </cell>
          <cell r="M82">
            <v>840</v>
          </cell>
          <cell r="T82" t="str">
            <v>АТО</v>
          </cell>
          <cell r="U82" t="str">
            <v>ні</v>
          </cell>
          <cell r="V82">
            <v>18342614.09</v>
          </cell>
          <cell r="W82">
            <v>7595492.75</v>
          </cell>
          <cell r="X82">
            <v>10747121.34</v>
          </cell>
          <cell r="Y82">
            <v>0</v>
          </cell>
          <cell r="AB82" t="str">
            <v>так</v>
          </cell>
          <cell r="AC82" t="str">
            <v>так</v>
          </cell>
          <cell r="BB82">
            <v>4616</v>
          </cell>
          <cell r="BE82">
            <v>4</v>
          </cell>
          <cell r="BI82">
            <v>4346622.47</v>
          </cell>
          <cell r="BL82">
            <v>15637036.1</v>
          </cell>
          <cell r="BZ82" t="str">
            <v>ні</v>
          </cell>
          <cell r="CT82" t="str">
            <v>ні</v>
          </cell>
          <cell r="DQ82">
            <v>0</v>
          </cell>
          <cell r="DR82">
            <v>0</v>
          </cell>
          <cell r="DS82">
            <v>0</v>
          </cell>
          <cell r="DT82">
            <v>0</v>
          </cell>
          <cell r="DU82">
            <v>0</v>
          </cell>
          <cell r="DV82" t="str">
            <v>іпотека</v>
          </cell>
          <cell r="DW82" t="str">
            <v>комерційна нерухомість</v>
          </cell>
        </row>
        <row r="83">
          <cell r="E83">
            <v>1</v>
          </cell>
          <cell r="F83" t="str">
            <v>АТ «РОДОВІД БАНК»</v>
          </cell>
          <cell r="K83">
            <v>39245</v>
          </cell>
          <cell r="M83">
            <v>840</v>
          </cell>
          <cell r="T83" t="str">
            <v>АТО</v>
          </cell>
          <cell r="U83" t="str">
            <v>ні</v>
          </cell>
          <cell r="V83">
            <v>4832260.82</v>
          </cell>
          <cell r="W83">
            <v>4033005</v>
          </cell>
          <cell r="X83">
            <v>799255.82</v>
          </cell>
          <cell r="Y83">
            <v>0</v>
          </cell>
          <cell r="AB83" t="str">
            <v>так</v>
          </cell>
          <cell r="AC83" t="str">
            <v>ні</v>
          </cell>
          <cell r="BB83">
            <v>4809</v>
          </cell>
          <cell r="BE83">
            <v>3</v>
          </cell>
          <cell r="BI83">
            <v>316284.96999999997</v>
          </cell>
          <cell r="BL83">
            <v>4770577.32</v>
          </cell>
          <cell r="BZ83" t="str">
            <v>ні</v>
          </cell>
          <cell r="CT83" t="str">
            <v>ні</v>
          </cell>
          <cell r="DQ83">
            <v>0</v>
          </cell>
          <cell r="DR83">
            <v>0</v>
          </cell>
          <cell r="DS83">
            <v>0</v>
          </cell>
          <cell r="DT83">
            <v>0</v>
          </cell>
          <cell r="DU83">
            <v>0</v>
          </cell>
          <cell r="DV83" t="str">
            <v>іпотека</v>
          </cell>
          <cell r="DW83" t="str">
            <v>комерційна нерухомість</v>
          </cell>
        </row>
        <row r="84">
          <cell r="E84">
            <v>1</v>
          </cell>
          <cell r="F84" t="str">
            <v>АТ «РОДОВІД БАНК»</v>
          </cell>
          <cell r="K84">
            <v>39541</v>
          </cell>
          <cell r="M84">
            <v>840</v>
          </cell>
          <cell r="T84" t="str">
            <v>АТО</v>
          </cell>
          <cell r="U84" t="str">
            <v>ні</v>
          </cell>
          <cell r="V84">
            <v>2260429.69</v>
          </cell>
          <cell r="W84">
            <v>1859645.49</v>
          </cell>
          <cell r="X84">
            <v>379449.85</v>
          </cell>
          <cell r="Y84">
            <v>21334.35</v>
          </cell>
          <cell r="AB84" t="str">
            <v>так</v>
          </cell>
          <cell r="AC84" t="str">
            <v>ні</v>
          </cell>
          <cell r="BB84">
            <v>4737</v>
          </cell>
          <cell r="BE84">
            <v>4</v>
          </cell>
          <cell r="BI84">
            <v>452826.69</v>
          </cell>
          <cell r="BL84">
            <v>2231847.7799999998</v>
          </cell>
          <cell r="BZ84" t="str">
            <v>ні</v>
          </cell>
          <cell r="CT84" t="str">
            <v>ні</v>
          </cell>
          <cell r="DQ84">
            <v>0</v>
          </cell>
          <cell r="DR84">
            <v>0</v>
          </cell>
          <cell r="DS84">
            <v>0</v>
          </cell>
          <cell r="DT84">
            <v>0</v>
          </cell>
          <cell r="DU84">
            <v>0</v>
          </cell>
          <cell r="DV84" t="str">
            <v>іпотека</v>
          </cell>
          <cell r="DW84" t="str">
            <v>комерційна нерухомість</v>
          </cell>
        </row>
        <row r="85">
          <cell r="E85">
            <v>1</v>
          </cell>
          <cell r="F85" t="str">
            <v>АТ «РОДОВІД БАНК»</v>
          </cell>
          <cell r="K85">
            <v>39532</v>
          </cell>
          <cell r="M85">
            <v>978</v>
          </cell>
          <cell r="T85" t="str">
            <v>АТО</v>
          </cell>
          <cell r="U85" t="str">
            <v>ні</v>
          </cell>
          <cell r="V85">
            <v>27779746.170000002</v>
          </cell>
          <cell r="W85">
            <v>20431296</v>
          </cell>
          <cell r="X85">
            <v>7348450.1699999999</v>
          </cell>
          <cell r="Y85">
            <v>0</v>
          </cell>
          <cell r="AB85" t="str">
            <v>так</v>
          </cell>
          <cell r="AC85" t="str">
            <v>так</v>
          </cell>
          <cell r="BB85">
            <v>4616</v>
          </cell>
          <cell r="BE85">
            <v>3</v>
          </cell>
          <cell r="BI85">
            <v>1826860.74</v>
          </cell>
          <cell r="BL85">
            <v>28458785.75</v>
          </cell>
          <cell r="BZ85" t="str">
            <v>ні</v>
          </cell>
          <cell r="CT85" t="str">
            <v>так</v>
          </cell>
          <cell r="DQ85">
            <v>0</v>
          </cell>
          <cell r="DR85">
            <v>0</v>
          </cell>
          <cell r="DS85">
            <v>0</v>
          </cell>
          <cell r="DT85">
            <v>0</v>
          </cell>
          <cell r="DU85">
            <v>0</v>
          </cell>
          <cell r="DV85" t="str">
            <v>іпотека</v>
          </cell>
          <cell r="DW85" t="str">
            <v>комерційна нерухомість</v>
          </cell>
        </row>
        <row r="86">
          <cell r="E86">
            <v>1</v>
          </cell>
          <cell r="F86" t="str">
            <v>АТ «РОДОВІД БАНК»</v>
          </cell>
          <cell r="K86">
            <v>39553</v>
          </cell>
          <cell r="M86">
            <v>840</v>
          </cell>
          <cell r="T86" t="str">
            <v>АТО</v>
          </cell>
          <cell r="U86" t="str">
            <v>ні</v>
          </cell>
          <cell r="V86">
            <v>4803604.9800000004</v>
          </cell>
          <cell r="W86">
            <v>3898571.5</v>
          </cell>
          <cell r="X86">
            <v>905033.48</v>
          </cell>
          <cell r="Y86">
            <v>0</v>
          </cell>
          <cell r="AB86" t="str">
            <v>так</v>
          </cell>
          <cell r="AC86" t="str">
            <v>так</v>
          </cell>
          <cell r="BB86">
            <v>4310</v>
          </cell>
          <cell r="BE86">
            <v>3</v>
          </cell>
          <cell r="BI86">
            <v>519166.09</v>
          </cell>
          <cell r="BL86">
            <v>4742287.2699999996</v>
          </cell>
          <cell r="BZ86" t="str">
            <v>ні</v>
          </cell>
          <cell r="CT86" t="str">
            <v>ні</v>
          </cell>
          <cell r="DQ86">
            <v>0</v>
          </cell>
          <cell r="DR86">
            <v>0</v>
          </cell>
          <cell r="DS86">
            <v>0</v>
          </cell>
          <cell r="DT86">
            <v>0</v>
          </cell>
          <cell r="DU86">
            <v>0</v>
          </cell>
          <cell r="DV86" t="str">
            <v>іпотека</v>
          </cell>
          <cell r="DW86" t="str">
            <v>комерційна нерухомість</v>
          </cell>
        </row>
        <row r="87">
          <cell r="E87">
            <v>1</v>
          </cell>
          <cell r="F87" t="str">
            <v>АТ «РОДОВІД БАНК»</v>
          </cell>
          <cell r="K87">
            <v>39532</v>
          </cell>
          <cell r="M87">
            <v>840</v>
          </cell>
          <cell r="T87" t="str">
            <v>АТО</v>
          </cell>
          <cell r="U87" t="str">
            <v>ні</v>
          </cell>
          <cell r="V87">
            <v>7235195.3200000003</v>
          </cell>
          <cell r="W87">
            <v>2770070.29</v>
          </cell>
          <cell r="X87">
            <v>3873524.93</v>
          </cell>
          <cell r="Y87">
            <v>591600.1</v>
          </cell>
          <cell r="AB87" t="str">
            <v>так</v>
          </cell>
          <cell r="AC87" t="str">
            <v>так</v>
          </cell>
          <cell r="BB87">
            <v>4616</v>
          </cell>
          <cell r="BE87">
            <v>3</v>
          </cell>
          <cell r="BI87">
            <v>3154839.07</v>
          </cell>
          <cell r="BL87">
            <v>5257773.75</v>
          </cell>
          <cell r="BZ87" t="str">
            <v>ні</v>
          </cell>
          <cell r="CT87" t="str">
            <v>ні</v>
          </cell>
          <cell r="DQ87">
            <v>0</v>
          </cell>
          <cell r="DR87">
            <v>0</v>
          </cell>
          <cell r="DS87">
            <v>0</v>
          </cell>
          <cell r="DT87">
            <v>0</v>
          </cell>
          <cell r="DU87">
            <v>0</v>
          </cell>
          <cell r="DV87" t="str">
            <v>іпотека</v>
          </cell>
          <cell r="DW87" t="str">
            <v>комерційна нерухомість</v>
          </cell>
        </row>
        <row r="88">
          <cell r="E88">
            <v>1</v>
          </cell>
          <cell r="F88" t="str">
            <v>АТ «РОДОВІД БАНК»</v>
          </cell>
          <cell r="K88">
            <v>39574</v>
          </cell>
          <cell r="M88">
            <v>840</v>
          </cell>
          <cell r="T88" t="str">
            <v>АТО</v>
          </cell>
          <cell r="U88" t="str">
            <v>ні</v>
          </cell>
          <cell r="V88">
            <v>10327150.02</v>
          </cell>
          <cell r="W88">
            <v>3764245.55</v>
          </cell>
          <cell r="X88">
            <v>6562904.4699999997</v>
          </cell>
          <cell r="Y88">
            <v>0</v>
          </cell>
          <cell r="AB88" t="str">
            <v>так</v>
          </cell>
          <cell r="AC88" t="str">
            <v>так</v>
          </cell>
          <cell r="BB88">
            <v>4434</v>
          </cell>
          <cell r="BE88">
            <v>3</v>
          </cell>
          <cell r="BI88">
            <v>478255.69</v>
          </cell>
          <cell r="BL88">
            <v>7127173.4100000001</v>
          </cell>
          <cell r="BZ88" t="str">
            <v>ні</v>
          </cell>
          <cell r="CT88" t="str">
            <v>ні</v>
          </cell>
          <cell r="DQ88">
            <v>0</v>
          </cell>
          <cell r="DR88">
            <v>0</v>
          </cell>
          <cell r="DS88">
            <v>0</v>
          </cell>
          <cell r="DT88">
            <v>0</v>
          </cell>
          <cell r="DU88">
            <v>0</v>
          </cell>
          <cell r="DV88" t="str">
            <v>іпотека</v>
          </cell>
          <cell r="DW88" t="str">
            <v>комерційна нерухомість</v>
          </cell>
        </row>
        <row r="89">
          <cell r="E89">
            <v>1</v>
          </cell>
          <cell r="F89" t="str">
            <v>АТ «РОДОВІД БАНК»</v>
          </cell>
          <cell r="K89">
            <v>39478</v>
          </cell>
          <cell r="M89">
            <v>840</v>
          </cell>
          <cell r="T89" t="str">
            <v>АТО</v>
          </cell>
          <cell r="U89" t="str">
            <v>ні</v>
          </cell>
          <cell r="V89">
            <v>583741.18000000005</v>
          </cell>
          <cell r="W89">
            <v>269728.99</v>
          </cell>
          <cell r="X89">
            <v>314012.19</v>
          </cell>
          <cell r="Y89">
            <v>0</v>
          </cell>
          <cell r="AB89" t="str">
            <v>так</v>
          </cell>
          <cell r="AC89" t="str">
            <v>так</v>
          </cell>
          <cell r="BB89">
            <v>3050</v>
          </cell>
          <cell r="BE89">
            <v>1</v>
          </cell>
          <cell r="BI89">
            <v>157769.07</v>
          </cell>
          <cell r="BL89">
            <v>356437.97</v>
          </cell>
          <cell r="BZ89" t="str">
            <v>ні</v>
          </cell>
          <cell r="CT89" t="str">
            <v>ні</v>
          </cell>
          <cell r="DQ89">
            <v>0</v>
          </cell>
          <cell r="DR89">
            <v>0</v>
          </cell>
          <cell r="DS89">
            <v>0</v>
          </cell>
          <cell r="DT89">
            <v>0</v>
          </cell>
          <cell r="DU89">
            <v>0</v>
          </cell>
          <cell r="DV89" t="str">
            <v>іпотека</v>
          </cell>
          <cell r="DW89" t="str">
            <v>житлова нерухомість</v>
          </cell>
        </row>
        <row r="90">
          <cell r="E90">
            <v>1</v>
          </cell>
          <cell r="F90" t="str">
            <v>АТ «РОДОВІД БАНК»</v>
          </cell>
          <cell r="K90">
            <v>39643</v>
          </cell>
          <cell r="M90">
            <v>980</v>
          </cell>
          <cell r="T90" t="str">
            <v>АТО</v>
          </cell>
          <cell r="U90" t="str">
            <v>ні</v>
          </cell>
          <cell r="V90">
            <v>182912.21</v>
          </cell>
          <cell r="W90">
            <v>79707.240000000005</v>
          </cell>
          <cell r="X90">
            <v>103204.97</v>
          </cell>
          <cell r="Y90">
            <v>0</v>
          </cell>
          <cell r="AB90" t="str">
            <v>так</v>
          </cell>
          <cell r="AC90" t="str">
            <v>так</v>
          </cell>
          <cell r="BB90">
            <v>3120</v>
          </cell>
          <cell r="BE90">
            <v>1</v>
          </cell>
          <cell r="BI90">
            <v>51855.43</v>
          </cell>
          <cell r="BL90">
            <v>117153.78</v>
          </cell>
          <cell r="BZ90" t="str">
            <v>ні</v>
          </cell>
          <cell r="CT90" t="str">
            <v>ні</v>
          </cell>
          <cell r="DQ90">
            <v>0</v>
          </cell>
          <cell r="DR90">
            <v>0</v>
          </cell>
          <cell r="DS90">
            <v>0</v>
          </cell>
          <cell r="DT90">
            <v>0</v>
          </cell>
          <cell r="DU90">
            <v>0</v>
          </cell>
          <cell r="DV90" t="str">
            <v>іпотека</v>
          </cell>
          <cell r="DW90" t="str">
            <v>житлова нерухомість</v>
          </cell>
        </row>
        <row r="91">
          <cell r="E91">
            <v>1</v>
          </cell>
          <cell r="F91" t="str">
            <v>АТ «РОДОВІД БАНК»</v>
          </cell>
          <cell r="K91">
            <v>39513</v>
          </cell>
          <cell r="M91">
            <v>980</v>
          </cell>
          <cell r="T91" t="str">
            <v>АТО</v>
          </cell>
          <cell r="U91" t="str">
            <v>ні</v>
          </cell>
          <cell r="V91">
            <v>355594.98</v>
          </cell>
          <cell r="W91">
            <v>122057.02</v>
          </cell>
          <cell r="X91">
            <v>198807.96</v>
          </cell>
          <cell r="Y91">
            <v>34730</v>
          </cell>
          <cell r="AB91" t="str">
            <v>так</v>
          </cell>
          <cell r="AC91" t="str">
            <v>так</v>
          </cell>
          <cell r="BB91">
            <v>3457</v>
          </cell>
          <cell r="BE91">
            <v>3</v>
          </cell>
          <cell r="BI91">
            <v>101497.26</v>
          </cell>
          <cell r="BL91">
            <v>229306.52</v>
          </cell>
          <cell r="BZ91" t="str">
            <v>ні</v>
          </cell>
          <cell r="CT91" t="str">
            <v>ні</v>
          </cell>
          <cell r="DQ91">
            <v>0</v>
          </cell>
          <cell r="DR91">
            <v>0</v>
          </cell>
          <cell r="DS91">
            <v>0</v>
          </cell>
          <cell r="DT91">
            <v>0</v>
          </cell>
          <cell r="DU91">
            <v>0</v>
          </cell>
          <cell r="DV91" t="str">
            <v>іпотека</v>
          </cell>
          <cell r="DW91" t="str">
            <v>житлова нерухомість</v>
          </cell>
        </row>
        <row r="92">
          <cell r="E92">
            <v>1</v>
          </cell>
          <cell r="F92" t="str">
            <v>АТ «РОДОВІД БАНК»</v>
          </cell>
          <cell r="K92">
            <v>39506</v>
          </cell>
          <cell r="M92">
            <v>840</v>
          </cell>
          <cell r="T92" t="str">
            <v>АТО</v>
          </cell>
          <cell r="U92" t="str">
            <v>ні</v>
          </cell>
          <cell r="V92">
            <v>5902405.4400000004</v>
          </cell>
          <cell r="W92">
            <v>2353901.8199999998</v>
          </cell>
          <cell r="X92">
            <v>2934819.35</v>
          </cell>
          <cell r="Y92">
            <v>613684.27</v>
          </cell>
          <cell r="AB92" t="str">
            <v>так</v>
          </cell>
          <cell r="AC92" t="str">
            <v>так</v>
          </cell>
          <cell r="BB92">
            <v>4099</v>
          </cell>
          <cell r="BE92">
            <v>2</v>
          </cell>
          <cell r="BI92">
            <v>1665844.38</v>
          </cell>
          <cell r="BL92">
            <v>4169492.26</v>
          </cell>
          <cell r="BZ92" t="str">
            <v>ні</v>
          </cell>
          <cell r="CT92" t="str">
            <v>ні</v>
          </cell>
          <cell r="DQ92">
            <v>0</v>
          </cell>
          <cell r="DR92">
            <v>0</v>
          </cell>
          <cell r="DS92">
            <v>0</v>
          </cell>
          <cell r="DT92">
            <v>0</v>
          </cell>
          <cell r="DU92">
            <v>0</v>
          </cell>
          <cell r="DV92" t="str">
            <v>іпотека</v>
          </cell>
          <cell r="DW92" t="str">
            <v>комерційна нерухомість</v>
          </cell>
        </row>
        <row r="93">
          <cell r="E93">
            <v>1</v>
          </cell>
          <cell r="F93" t="str">
            <v>АТ «РОДОВІД БАНК»</v>
          </cell>
          <cell r="K93">
            <v>39583</v>
          </cell>
          <cell r="M93">
            <v>980</v>
          </cell>
          <cell r="T93" t="str">
            <v>АТО</v>
          </cell>
          <cell r="U93" t="str">
            <v>ні</v>
          </cell>
          <cell r="V93">
            <v>2691458.18</v>
          </cell>
          <cell r="W93">
            <v>1032917.81</v>
          </cell>
          <cell r="X93">
            <v>1418540.37</v>
          </cell>
          <cell r="Y93">
            <v>240000</v>
          </cell>
          <cell r="AB93" t="str">
            <v>так</v>
          </cell>
          <cell r="AC93" t="str">
            <v>так</v>
          </cell>
          <cell r="BB93">
            <v>3673</v>
          </cell>
          <cell r="BE93">
            <v>1</v>
          </cell>
          <cell r="BI93">
            <v>510405.01</v>
          </cell>
          <cell r="BL93">
            <v>1915272.38</v>
          </cell>
          <cell r="BZ93" t="str">
            <v>ні</v>
          </cell>
          <cell r="CT93" t="str">
            <v>ні</v>
          </cell>
          <cell r="DQ93">
            <v>0</v>
          </cell>
          <cell r="DR93">
            <v>0</v>
          </cell>
          <cell r="DS93">
            <v>0</v>
          </cell>
          <cell r="DT93">
            <v>0</v>
          </cell>
          <cell r="DU93">
            <v>0</v>
          </cell>
          <cell r="DV93" t="str">
            <v>іпотека</v>
          </cell>
          <cell r="DW93" t="str">
            <v>комерційна нерухомість</v>
          </cell>
        </row>
        <row r="94">
          <cell r="E94">
            <v>1</v>
          </cell>
          <cell r="F94" t="str">
            <v>АТ «РОДОВІД БАНК»</v>
          </cell>
          <cell r="K94">
            <v>39304</v>
          </cell>
          <cell r="M94">
            <v>840</v>
          </cell>
          <cell r="T94" t="str">
            <v>АТО</v>
          </cell>
          <cell r="U94" t="str">
            <v>ні</v>
          </cell>
          <cell r="V94">
            <v>7988962.0999999996</v>
          </cell>
          <cell r="W94">
            <v>3792598.92</v>
          </cell>
          <cell r="X94">
            <v>3390965.13</v>
          </cell>
          <cell r="Y94">
            <v>805398.05</v>
          </cell>
          <cell r="AB94" t="str">
            <v>так</v>
          </cell>
          <cell r="AC94" t="str">
            <v>так</v>
          </cell>
          <cell r="BB94">
            <v>3610</v>
          </cell>
          <cell r="BE94">
            <v>1</v>
          </cell>
          <cell r="BI94">
            <v>651172.04</v>
          </cell>
          <cell r="BL94">
            <v>5049017.7699999996</v>
          </cell>
          <cell r="BZ94" t="str">
            <v>ні</v>
          </cell>
          <cell r="CT94" t="str">
            <v>ні</v>
          </cell>
          <cell r="DQ94">
            <v>0</v>
          </cell>
          <cell r="DR94">
            <v>0</v>
          </cell>
          <cell r="DS94">
            <v>0</v>
          </cell>
          <cell r="DT94">
            <v>0</v>
          </cell>
          <cell r="DU94">
            <v>0</v>
          </cell>
          <cell r="DV94" t="str">
            <v>іпотека</v>
          </cell>
          <cell r="DW94" t="str">
            <v>житлова нерухомість</v>
          </cell>
        </row>
        <row r="95">
          <cell r="E95">
            <v>1</v>
          </cell>
          <cell r="F95" t="str">
            <v>АТ «РОДОВІД БАНК»</v>
          </cell>
          <cell r="K95">
            <v>39527</v>
          </cell>
          <cell r="M95">
            <v>840</v>
          </cell>
          <cell r="T95" t="str">
            <v>ні</v>
          </cell>
          <cell r="U95" t="str">
            <v>ні</v>
          </cell>
          <cell r="V95">
            <v>14593704.199999999</v>
          </cell>
          <cell r="W95">
            <v>5663421.4699999997</v>
          </cell>
          <cell r="X95">
            <v>7775376.3399999999</v>
          </cell>
          <cell r="Y95">
            <v>1154906.3899999999</v>
          </cell>
          <cell r="AB95" t="str">
            <v>так</v>
          </cell>
          <cell r="AC95" t="str">
            <v>так</v>
          </cell>
          <cell r="BB95">
            <v>4570</v>
          </cell>
          <cell r="BE95">
            <v>4</v>
          </cell>
          <cell r="BI95">
            <v>6460995.4100000001</v>
          </cell>
          <cell r="BL95">
            <v>10561082.42</v>
          </cell>
          <cell r="BZ95" t="str">
            <v>ні</v>
          </cell>
          <cell r="CT95" t="str">
            <v>ні</v>
          </cell>
          <cell r="DQ95">
            <v>0</v>
          </cell>
          <cell r="DR95">
            <v>0</v>
          </cell>
          <cell r="DS95">
            <v>0</v>
          </cell>
          <cell r="DT95">
            <v>0</v>
          </cell>
          <cell r="DU95">
            <v>0</v>
          </cell>
          <cell r="DV95" t="str">
            <v>іпотека</v>
          </cell>
          <cell r="DW95" t="str">
            <v>комерційна нерухомість</v>
          </cell>
        </row>
        <row r="96">
          <cell r="E96">
            <v>1</v>
          </cell>
          <cell r="F96" t="str">
            <v>АТ «РОДОВІД БАНК»</v>
          </cell>
          <cell r="K96">
            <v>39489</v>
          </cell>
          <cell r="M96">
            <v>840</v>
          </cell>
          <cell r="T96" t="str">
            <v>АТО</v>
          </cell>
          <cell r="U96" t="str">
            <v>ні</v>
          </cell>
          <cell r="V96">
            <v>7882320.0599999996</v>
          </cell>
          <cell r="W96">
            <v>2997651.95</v>
          </cell>
          <cell r="X96">
            <v>4258335.45</v>
          </cell>
          <cell r="Y96">
            <v>626332.66</v>
          </cell>
          <cell r="AB96" t="str">
            <v>так</v>
          </cell>
          <cell r="AC96" t="str">
            <v>так</v>
          </cell>
          <cell r="BB96">
            <v>4675</v>
          </cell>
          <cell r="BE96">
            <v>4</v>
          </cell>
          <cell r="BI96">
            <v>4304391.9800000004</v>
          </cell>
          <cell r="BL96">
            <v>5748129.4500000002</v>
          </cell>
          <cell r="BZ96" t="str">
            <v>ні</v>
          </cell>
          <cell r="CT96" t="str">
            <v>ні</v>
          </cell>
          <cell r="DQ96">
            <v>0</v>
          </cell>
          <cell r="DR96">
            <v>0</v>
          </cell>
          <cell r="DS96">
            <v>0</v>
          </cell>
          <cell r="DT96">
            <v>0</v>
          </cell>
          <cell r="DU96">
            <v>0</v>
          </cell>
          <cell r="DV96" t="str">
            <v>іпотека</v>
          </cell>
          <cell r="DW96" t="str">
            <v>житлова нерухомість</v>
          </cell>
        </row>
        <row r="97">
          <cell r="E97">
            <v>1</v>
          </cell>
          <cell r="F97" t="str">
            <v>АТ «РОДОВІД БАНК»</v>
          </cell>
          <cell r="K97">
            <v>39567</v>
          </cell>
          <cell r="M97">
            <v>840</v>
          </cell>
          <cell r="T97" t="str">
            <v>АТО</v>
          </cell>
          <cell r="U97" t="str">
            <v>ні</v>
          </cell>
          <cell r="V97">
            <v>7548473.7999999998</v>
          </cell>
          <cell r="W97">
            <v>3023248.09</v>
          </cell>
          <cell r="X97">
            <v>3904292.45</v>
          </cell>
          <cell r="Y97">
            <v>620933.26</v>
          </cell>
          <cell r="AB97" t="str">
            <v>так</v>
          </cell>
          <cell r="AC97" t="str">
            <v>так</v>
          </cell>
          <cell r="BB97">
            <v>4675</v>
          </cell>
          <cell r="BE97">
            <v>3</v>
          </cell>
          <cell r="BI97">
            <v>859414.4</v>
          </cell>
          <cell r="BL97">
            <v>5569607.2400000002</v>
          </cell>
          <cell r="BZ97" t="str">
            <v>ні</v>
          </cell>
          <cell r="CT97" t="str">
            <v>ні</v>
          </cell>
          <cell r="DQ97">
            <v>0</v>
          </cell>
          <cell r="DR97">
            <v>0</v>
          </cell>
          <cell r="DS97">
            <v>0</v>
          </cell>
          <cell r="DT97">
            <v>0</v>
          </cell>
          <cell r="DU97">
            <v>0</v>
          </cell>
          <cell r="DV97" t="str">
            <v>іпотека</v>
          </cell>
          <cell r="DW97" t="str">
            <v>житлова нерухомість</v>
          </cell>
        </row>
        <row r="98">
          <cell r="E98">
            <v>1</v>
          </cell>
          <cell r="F98" t="str">
            <v>АТ «РОДОВІД БАНК»</v>
          </cell>
          <cell r="K98">
            <v>39297</v>
          </cell>
          <cell r="M98">
            <v>840</v>
          </cell>
          <cell r="T98" t="str">
            <v>АТО</v>
          </cell>
          <cell r="U98" t="str">
            <v>ні</v>
          </cell>
          <cell r="V98">
            <v>915030.76</v>
          </cell>
          <cell r="W98">
            <v>780520.9</v>
          </cell>
          <cell r="X98">
            <v>134509.85999999999</v>
          </cell>
          <cell r="Y98">
            <v>0</v>
          </cell>
          <cell r="AB98" t="str">
            <v>так</v>
          </cell>
          <cell r="AC98" t="str">
            <v>ні</v>
          </cell>
          <cell r="BB98">
            <v>4799</v>
          </cell>
          <cell r="BE98">
            <v>4</v>
          </cell>
          <cell r="BI98">
            <v>275280.67</v>
          </cell>
          <cell r="BL98">
            <v>903350.45</v>
          </cell>
          <cell r="BZ98" t="str">
            <v>ні</v>
          </cell>
          <cell r="CT98" t="str">
            <v>ні</v>
          </cell>
          <cell r="DQ98">
            <v>0</v>
          </cell>
          <cell r="DR98">
            <v>0</v>
          </cell>
          <cell r="DS98">
            <v>0</v>
          </cell>
          <cell r="DT98">
            <v>0</v>
          </cell>
          <cell r="DU98">
            <v>0</v>
          </cell>
          <cell r="DV98" t="str">
            <v>іпотека</v>
          </cell>
          <cell r="DW98" t="str">
            <v>житлова нерухомість</v>
          </cell>
        </row>
        <row r="99">
          <cell r="E99">
            <v>1</v>
          </cell>
          <cell r="F99" t="str">
            <v>АТ «РОДОВІД БАНК»</v>
          </cell>
          <cell r="K99">
            <v>38958</v>
          </cell>
          <cell r="M99">
            <v>840</v>
          </cell>
          <cell r="T99" t="str">
            <v>АТО</v>
          </cell>
          <cell r="U99" t="str">
            <v>ні</v>
          </cell>
          <cell r="V99">
            <v>119033.33</v>
          </cell>
          <cell r="W99">
            <v>89024.01</v>
          </cell>
          <cell r="X99">
            <v>30009.32</v>
          </cell>
          <cell r="Y99">
            <v>0</v>
          </cell>
          <cell r="AB99" t="str">
            <v>так</v>
          </cell>
          <cell r="AC99" t="str">
            <v>так</v>
          </cell>
          <cell r="BB99">
            <v>2608</v>
          </cell>
          <cell r="BE99">
            <v>1</v>
          </cell>
          <cell r="BI99">
            <v>47676.66</v>
          </cell>
          <cell r="BL99">
            <v>107712.96000000001</v>
          </cell>
          <cell r="BZ99" t="str">
            <v>ні</v>
          </cell>
          <cell r="CT99" t="str">
            <v>ні</v>
          </cell>
          <cell r="DQ99">
            <v>0</v>
          </cell>
          <cell r="DR99">
            <v>0</v>
          </cell>
          <cell r="DS99">
            <v>0</v>
          </cell>
          <cell r="DT99">
            <v>0</v>
          </cell>
          <cell r="DU99">
            <v>0</v>
          </cell>
          <cell r="DV99" t="str">
            <v>іпотека</v>
          </cell>
          <cell r="DW99" t="str">
            <v>житлова нерухомість</v>
          </cell>
        </row>
        <row r="100">
          <cell r="E100">
            <v>1</v>
          </cell>
          <cell r="F100" t="str">
            <v>АТ «РОДОВІД БАНК»</v>
          </cell>
          <cell r="K100">
            <v>39633</v>
          </cell>
          <cell r="M100">
            <v>980</v>
          </cell>
          <cell r="T100" t="str">
            <v>АТО</v>
          </cell>
          <cell r="U100" t="str">
            <v>ні</v>
          </cell>
          <cell r="V100">
            <v>206393.95</v>
          </cell>
          <cell r="W100">
            <v>169815.48</v>
          </cell>
          <cell r="X100">
            <v>36578.47</v>
          </cell>
          <cell r="Y100">
            <v>0</v>
          </cell>
          <cell r="AB100" t="str">
            <v>так</v>
          </cell>
          <cell r="AC100" t="str">
            <v>ні</v>
          </cell>
          <cell r="BB100">
            <v>4652</v>
          </cell>
          <cell r="BE100">
            <v>4</v>
          </cell>
          <cell r="BI100">
            <v>124185.78</v>
          </cell>
          <cell r="BL100">
            <v>206393.95</v>
          </cell>
          <cell r="BZ100" t="str">
            <v>ні</v>
          </cell>
          <cell r="CT100" t="str">
            <v>ні</v>
          </cell>
          <cell r="DQ100">
            <v>0</v>
          </cell>
          <cell r="DR100">
            <v>0</v>
          </cell>
          <cell r="DS100">
            <v>0</v>
          </cell>
          <cell r="DT100">
            <v>0</v>
          </cell>
          <cell r="DU100">
            <v>0</v>
          </cell>
          <cell r="DV100" t="str">
            <v>іпотека</v>
          </cell>
          <cell r="DW100" t="str">
            <v>житлова нерухомість</v>
          </cell>
        </row>
        <row r="101">
          <cell r="E101">
            <v>1</v>
          </cell>
          <cell r="F101" t="str">
            <v>АТ «РОДОВІД БАНК»</v>
          </cell>
          <cell r="K101">
            <v>39451</v>
          </cell>
          <cell r="M101">
            <v>840</v>
          </cell>
          <cell r="T101" t="str">
            <v>АТО</v>
          </cell>
          <cell r="U101" t="str">
            <v>ні</v>
          </cell>
          <cell r="V101">
            <v>21273189.109999999</v>
          </cell>
          <cell r="W101">
            <v>7394111.3700000001</v>
          </cell>
          <cell r="X101">
            <v>13879077.74</v>
          </cell>
          <cell r="Y101">
            <v>0</v>
          </cell>
          <cell r="AB101" t="str">
            <v>так</v>
          </cell>
          <cell r="AC101" t="str">
            <v>так</v>
          </cell>
          <cell r="BB101">
            <v>4281</v>
          </cell>
          <cell r="BE101">
            <v>3</v>
          </cell>
          <cell r="BI101">
            <v>1346079.39</v>
          </cell>
          <cell r="BL101">
            <v>14573080.27</v>
          </cell>
          <cell r="BZ101" t="str">
            <v>ні</v>
          </cell>
          <cell r="CT101" t="str">
            <v>ні</v>
          </cell>
          <cell r="DQ101">
            <v>0</v>
          </cell>
          <cell r="DR101">
            <v>0</v>
          </cell>
          <cell r="DS101">
            <v>0</v>
          </cell>
          <cell r="DT101">
            <v>0</v>
          </cell>
          <cell r="DU101">
            <v>0</v>
          </cell>
          <cell r="DV101" t="str">
            <v>іпотека</v>
          </cell>
          <cell r="DW101" t="str">
            <v>житлова нерухомість</v>
          </cell>
        </row>
        <row r="102">
          <cell r="E102">
            <v>1</v>
          </cell>
          <cell r="F102" t="str">
            <v>АТ «РОДОВІД БАНК»</v>
          </cell>
          <cell r="K102">
            <v>39167</v>
          </cell>
          <cell r="M102">
            <v>840</v>
          </cell>
          <cell r="T102" t="str">
            <v>АТО</v>
          </cell>
          <cell r="U102" t="str">
            <v>ні</v>
          </cell>
          <cell r="V102">
            <v>159018.43</v>
          </cell>
          <cell r="W102">
            <v>57883.57</v>
          </cell>
          <cell r="X102">
            <v>101134.86</v>
          </cell>
          <cell r="Y102">
            <v>0</v>
          </cell>
          <cell r="AB102" t="str">
            <v>так</v>
          </cell>
          <cell r="AC102" t="str">
            <v>так</v>
          </cell>
          <cell r="BB102">
            <v>4554</v>
          </cell>
          <cell r="BE102">
            <v>4</v>
          </cell>
          <cell r="BI102">
            <v>127850.68</v>
          </cell>
          <cell r="BL102">
            <v>243519.03</v>
          </cell>
          <cell r="BZ102" t="str">
            <v>ні</v>
          </cell>
          <cell r="CT102" t="str">
            <v>ні</v>
          </cell>
          <cell r="DQ102">
            <v>33345.269999999997</v>
          </cell>
          <cell r="DR102">
            <v>35468.339999999997</v>
          </cell>
          <cell r="DS102">
            <v>35645.519999999997</v>
          </cell>
          <cell r="DT102">
            <v>38728.33</v>
          </cell>
          <cell r="DU102">
            <v>12523.4</v>
          </cell>
          <cell r="DV102" t="str">
            <v>іпотека</v>
          </cell>
          <cell r="DW102" t="str">
            <v>житлова нерухомість</v>
          </cell>
        </row>
        <row r="103">
          <cell r="E103">
            <v>1</v>
          </cell>
          <cell r="F103" t="str">
            <v>АТ «РОДОВІД БАНК»</v>
          </cell>
          <cell r="K103">
            <v>39437</v>
          </cell>
          <cell r="M103">
            <v>840</v>
          </cell>
          <cell r="T103" t="str">
            <v>АТО</v>
          </cell>
          <cell r="U103" t="str">
            <v>ні</v>
          </cell>
          <cell r="V103">
            <v>2530142.79</v>
          </cell>
          <cell r="W103">
            <v>1120099.92</v>
          </cell>
          <cell r="X103">
            <v>1410042.87</v>
          </cell>
          <cell r="Y103">
            <v>0</v>
          </cell>
          <cell r="AB103" t="str">
            <v>так</v>
          </cell>
          <cell r="AC103" t="str">
            <v>так</v>
          </cell>
          <cell r="BB103">
            <v>4342</v>
          </cell>
          <cell r="BE103">
            <v>4</v>
          </cell>
          <cell r="BI103">
            <v>392187.86</v>
          </cell>
          <cell r="BL103">
            <v>2156560.6</v>
          </cell>
          <cell r="BZ103" t="str">
            <v>ні</v>
          </cell>
          <cell r="CT103" t="str">
            <v>ні</v>
          </cell>
          <cell r="DQ103">
            <v>0</v>
          </cell>
          <cell r="DR103">
            <v>0</v>
          </cell>
          <cell r="DS103">
            <v>0</v>
          </cell>
          <cell r="DT103">
            <v>0</v>
          </cell>
          <cell r="DU103">
            <v>0</v>
          </cell>
          <cell r="DV103" t="str">
            <v>іпотека</v>
          </cell>
          <cell r="DW103" t="str">
            <v>житлова нерухомість</v>
          </cell>
        </row>
        <row r="104">
          <cell r="E104">
            <v>1</v>
          </cell>
          <cell r="F104" t="str">
            <v>АТ «РОДОВІД БАНК»</v>
          </cell>
          <cell r="K104">
            <v>39458</v>
          </cell>
          <cell r="M104">
            <v>840</v>
          </cell>
          <cell r="T104" t="str">
            <v>ні</v>
          </cell>
          <cell r="U104" t="str">
            <v>ні</v>
          </cell>
          <cell r="V104">
            <v>1768149.24</v>
          </cell>
          <cell r="W104">
            <v>947274.63</v>
          </cell>
          <cell r="X104">
            <v>820874.61</v>
          </cell>
          <cell r="Y104">
            <v>0</v>
          </cell>
          <cell r="AB104" t="str">
            <v>так</v>
          </cell>
          <cell r="AC104" t="str">
            <v>так</v>
          </cell>
          <cell r="BB104">
            <v>4554</v>
          </cell>
          <cell r="BE104">
            <v>4</v>
          </cell>
          <cell r="BI104">
            <v>250192.29</v>
          </cell>
          <cell r="BL104">
            <v>1745578.93</v>
          </cell>
          <cell r="BZ104" t="str">
            <v>ні</v>
          </cell>
          <cell r="CT104" t="str">
            <v>ні</v>
          </cell>
          <cell r="DQ104">
            <v>0</v>
          </cell>
          <cell r="DR104">
            <v>0</v>
          </cell>
          <cell r="DS104">
            <v>0</v>
          </cell>
          <cell r="DT104">
            <v>0</v>
          </cell>
          <cell r="DU104">
            <v>0</v>
          </cell>
          <cell r="DV104" t="str">
            <v>іпотека</v>
          </cell>
          <cell r="DW104" t="str">
            <v>житлова нерухомість</v>
          </cell>
        </row>
        <row r="105">
          <cell r="E105">
            <v>1</v>
          </cell>
          <cell r="F105" t="str">
            <v>АТ «РОДОВІД БАНК»</v>
          </cell>
          <cell r="K105">
            <v>39616</v>
          </cell>
          <cell r="M105">
            <v>840</v>
          </cell>
          <cell r="T105" t="str">
            <v>АТО</v>
          </cell>
          <cell r="U105" t="str">
            <v>ні</v>
          </cell>
          <cell r="V105">
            <v>6421566.46</v>
          </cell>
          <cell r="W105">
            <v>2912206.29</v>
          </cell>
          <cell r="X105">
            <v>3509360.17</v>
          </cell>
          <cell r="Y105">
            <v>0</v>
          </cell>
          <cell r="AB105" t="str">
            <v>так</v>
          </cell>
          <cell r="AC105" t="str">
            <v>так</v>
          </cell>
          <cell r="BB105">
            <v>4091</v>
          </cell>
          <cell r="BE105">
            <v>4</v>
          </cell>
          <cell r="BI105">
            <v>570397.29</v>
          </cell>
          <cell r="BL105">
            <v>5310491.3499999996</v>
          </cell>
          <cell r="BZ105" t="str">
            <v>ні</v>
          </cell>
          <cell r="CT105" t="str">
            <v>ні</v>
          </cell>
          <cell r="DQ105">
            <v>0</v>
          </cell>
          <cell r="DR105">
            <v>0</v>
          </cell>
          <cell r="DS105">
            <v>0</v>
          </cell>
          <cell r="DT105">
            <v>0</v>
          </cell>
          <cell r="DU105">
            <v>0</v>
          </cell>
          <cell r="DV105" t="str">
            <v>іпотека</v>
          </cell>
          <cell r="DW105" t="str">
            <v>комерційна нерухомість</v>
          </cell>
        </row>
        <row r="106">
          <cell r="E106">
            <v>1</v>
          </cell>
          <cell r="F106" t="str">
            <v>АТ «РОДОВІД БАНК»</v>
          </cell>
          <cell r="K106">
            <v>40072</v>
          </cell>
          <cell r="M106">
            <v>980</v>
          </cell>
          <cell r="T106" t="str">
            <v>АТО</v>
          </cell>
          <cell r="U106" t="str">
            <v>ні</v>
          </cell>
          <cell r="V106">
            <v>46774.3</v>
          </cell>
          <cell r="W106">
            <v>43542.13</v>
          </cell>
          <cell r="X106">
            <v>3232.17</v>
          </cell>
          <cell r="Y106">
            <v>0</v>
          </cell>
          <cell r="AB106" t="str">
            <v>так</v>
          </cell>
          <cell r="AC106" t="str">
            <v>так</v>
          </cell>
          <cell r="BB106">
            <v>3796</v>
          </cell>
          <cell r="BE106">
            <v>3</v>
          </cell>
          <cell r="BI106">
            <v>31119.040000000001</v>
          </cell>
          <cell r="BL106">
            <v>46774.3</v>
          </cell>
          <cell r="BZ106" t="str">
            <v>ні</v>
          </cell>
          <cell r="CT106" t="str">
            <v>ні</v>
          </cell>
          <cell r="DQ106">
            <v>0</v>
          </cell>
          <cell r="DR106">
            <v>0</v>
          </cell>
          <cell r="DS106">
            <v>0</v>
          </cell>
          <cell r="DT106">
            <v>0</v>
          </cell>
          <cell r="DU106">
            <v>0</v>
          </cell>
          <cell r="DV106" t="str">
            <v>іпотека</v>
          </cell>
          <cell r="DW106" t="str">
            <v>житлова нерухомість</v>
          </cell>
        </row>
        <row r="107">
          <cell r="E107">
            <v>1</v>
          </cell>
          <cell r="F107" t="str">
            <v>АТ «РОДОВІД БАНК»</v>
          </cell>
          <cell r="K107">
            <v>39122</v>
          </cell>
          <cell r="M107">
            <v>840</v>
          </cell>
          <cell r="T107" t="str">
            <v>АТО</v>
          </cell>
          <cell r="U107" t="str">
            <v>ні</v>
          </cell>
          <cell r="V107">
            <v>1050887.1000000001</v>
          </cell>
          <cell r="W107">
            <v>475210.05</v>
          </cell>
          <cell r="X107">
            <v>575677.05000000005</v>
          </cell>
          <cell r="Y107">
            <v>0</v>
          </cell>
          <cell r="AB107" t="str">
            <v>так</v>
          </cell>
          <cell r="AC107" t="str">
            <v>так</v>
          </cell>
          <cell r="BB107">
            <v>4707</v>
          </cell>
          <cell r="BE107">
            <v>3</v>
          </cell>
          <cell r="BI107">
            <v>134299.34</v>
          </cell>
          <cell r="BL107">
            <v>953411.75</v>
          </cell>
          <cell r="BZ107" t="str">
            <v>ні</v>
          </cell>
          <cell r="CT107" t="str">
            <v>ні</v>
          </cell>
          <cell r="DQ107">
            <v>0</v>
          </cell>
          <cell r="DR107">
            <v>0</v>
          </cell>
          <cell r="DS107">
            <v>0</v>
          </cell>
          <cell r="DT107">
            <v>0</v>
          </cell>
          <cell r="DU107">
            <v>0</v>
          </cell>
          <cell r="DV107" t="str">
            <v>іпотека</v>
          </cell>
          <cell r="DW107" t="str">
            <v>житлова нерухомість</v>
          </cell>
        </row>
        <row r="108">
          <cell r="E108">
            <v>1</v>
          </cell>
          <cell r="F108" t="str">
            <v>АТ «РОДОВІД БАНК»</v>
          </cell>
          <cell r="K108">
            <v>39133</v>
          </cell>
          <cell r="M108">
            <v>980</v>
          </cell>
          <cell r="T108" t="str">
            <v>АТО</v>
          </cell>
          <cell r="U108" t="str">
            <v>ні</v>
          </cell>
          <cell r="V108">
            <v>2592.4499999999998</v>
          </cell>
          <cell r="W108">
            <v>2500.3000000000002</v>
          </cell>
          <cell r="X108">
            <v>92.15</v>
          </cell>
          <cell r="Y108">
            <v>0</v>
          </cell>
          <cell r="AB108" t="str">
            <v>ні</v>
          </cell>
          <cell r="BB108">
            <v>4911</v>
          </cell>
          <cell r="BE108">
            <v>1</v>
          </cell>
          <cell r="BI108">
            <v>54.44</v>
          </cell>
          <cell r="BL108">
            <v>2592.4499999999998</v>
          </cell>
          <cell r="BZ108" t="str">
            <v>ні</v>
          </cell>
          <cell r="CT108" t="str">
            <v>ні</v>
          </cell>
          <cell r="DQ108">
            <v>0</v>
          </cell>
          <cell r="DR108">
            <v>0</v>
          </cell>
          <cell r="DS108">
            <v>0</v>
          </cell>
          <cell r="DT108">
            <v>0</v>
          </cell>
          <cell r="DU108">
            <v>0</v>
          </cell>
          <cell r="DV108" t="str">
            <v>беззаставний</v>
          </cell>
        </row>
        <row r="109">
          <cell r="E109">
            <v>1</v>
          </cell>
          <cell r="F109" t="str">
            <v>АТ «РОДОВІД БАНК»</v>
          </cell>
          <cell r="K109">
            <v>39440</v>
          </cell>
          <cell r="M109">
            <v>840</v>
          </cell>
          <cell r="T109" t="str">
            <v>АТО</v>
          </cell>
          <cell r="U109" t="str">
            <v>ні</v>
          </cell>
          <cell r="V109">
            <v>11178267.32</v>
          </cell>
          <cell r="W109">
            <v>4837066.01</v>
          </cell>
          <cell r="X109">
            <v>6341201.3099999996</v>
          </cell>
          <cell r="Y109">
            <v>0</v>
          </cell>
          <cell r="AB109" t="str">
            <v>так</v>
          </cell>
          <cell r="AC109" t="str">
            <v>так</v>
          </cell>
          <cell r="BB109">
            <v>4462</v>
          </cell>
          <cell r="BE109">
            <v>4</v>
          </cell>
          <cell r="BI109">
            <v>993331.43</v>
          </cell>
          <cell r="BL109">
            <v>9551955.4600000009</v>
          </cell>
          <cell r="BZ109" t="str">
            <v>ні</v>
          </cell>
          <cell r="CT109" t="str">
            <v>ні</v>
          </cell>
          <cell r="DQ109">
            <v>0</v>
          </cell>
          <cell r="DR109">
            <v>0</v>
          </cell>
          <cell r="DS109">
            <v>0</v>
          </cell>
          <cell r="DT109">
            <v>0</v>
          </cell>
          <cell r="DU109">
            <v>0</v>
          </cell>
          <cell r="DV109" t="str">
            <v>іпотека</v>
          </cell>
          <cell r="DW109" t="str">
            <v>комерційна нерухомість</v>
          </cell>
        </row>
        <row r="110">
          <cell r="E110">
            <v>1</v>
          </cell>
          <cell r="F110" t="str">
            <v>АТ «РОДОВІД БАНК»</v>
          </cell>
          <cell r="K110">
            <v>39590</v>
          </cell>
          <cell r="M110">
            <v>840</v>
          </cell>
          <cell r="T110" t="str">
            <v>ні</v>
          </cell>
          <cell r="U110" t="str">
            <v>ні</v>
          </cell>
          <cell r="V110">
            <v>22072836.949999999</v>
          </cell>
          <cell r="W110">
            <v>7841879.5199999996</v>
          </cell>
          <cell r="X110">
            <v>14230957.43</v>
          </cell>
          <cell r="Y110">
            <v>0</v>
          </cell>
          <cell r="AB110" t="str">
            <v>так</v>
          </cell>
          <cell r="AC110" t="str">
            <v>так</v>
          </cell>
          <cell r="BB110">
            <v>4554</v>
          </cell>
          <cell r="BE110">
            <v>2.4</v>
          </cell>
          <cell r="BI110">
            <v>9350630.5899999999</v>
          </cell>
          <cell r="BL110">
            <v>15399337.789999999</v>
          </cell>
          <cell r="BZ110" t="str">
            <v>ні</v>
          </cell>
          <cell r="CT110" t="str">
            <v>ні</v>
          </cell>
          <cell r="DQ110">
            <v>0</v>
          </cell>
          <cell r="DR110">
            <v>0</v>
          </cell>
          <cell r="DS110">
            <v>0</v>
          </cell>
          <cell r="DT110">
            <v>0</v>
          </cell>
          <cell r="DU110">
            <v>0</v>
          </cell>
          <cell r="DV110" t="str">
            <v>іпотека</v>
          </cell>
          <cell r="DW110" t="str">
            <v>комерційна нерухомість</v>
          </cell>
        </row>
        <row r="111">
          <cell r="E111">
            <v>1</v>
          </cell>
          <cell r="F111" t="str">
            <v>АТ «РОДОВІД БАНК»</v>
          </cell>
          <cell r="K111">
            <v>38908</v>
          </cell>
          <cell r="M111">
            <v>840</v>
          </cell>
          <cell r="T111" t="str">
            <v>АТО</v>
          </cell>
          <cell r="U111" t="str">
            <v>ні</v>
          </cell>
          <cell r="V111">
            <v>4154887.79</v>
          </cell>
          <cell r="W111">
            <v>1992665.02</v>
          </cell>
          <cell r="X111">
            <v>2162222.77</v>
          </cell>
          <cell r="Y111">
            <v>0</v>
          </cell>
          <cell r="AB111" t="str">
            <v>так</v>
          </cell>
          <cell r="AC111" t="str">
            <v>так</v>
          </cell>
          <cell r="BB111">
            <v>4462</v>
          </cell>
          <cell r="BE111">
            <v>4</v>
          </cell>
          <cell r="BI111">
            <v>1911614.7</v>
          </cell>
          <cell r="BL111">
            <v>3921990.87</v>
          </cell>
          <cell r="BZ111" t="str">
            <v>ні</v>
          </cell>
          <cell r="CT111" t="str">
            <v>ні</v>
          </cell>
          <cell r="DQ111">
            <v>0</v>
          </cell>
          <cell r="DR111">
            <v>0</v>
          </cell>
          <cell r="DS111">
            <v>0</v>
          </cell>
          <cell r="DT111">
            <v>0</v>
          </cell>
          <cell r="DU111">
            <v>0</v>
          </cell>
          <cell r="DV111" t="str">
            <v>іпотека</v>
          </cell>
          <cell r="DW111" t="str">
            <v>житлова нерухомість</v>
          </cell>
        </row>
        <row r="112">
          <cell r="E112">
            <v>1</v>
          </cell>
          <cell r="F112" t="str">
            <v>АТ «РОДОВІД БАНК»</v>
          </cell>
          <cell r="K112">
            <v>39462</v>
          </cell>
          <cell r="M112">
            <v>840</v>
          </cell>
          <cell r="T112" t="str">
            <v>АТО</v>
          </cell>
          <cell r="U112" t="str">
            <v>ні</v>
          </cell>
          <cell r="V112">
            <v>474359.63</v>
          </cell>
          <cell r="W112">
            <v>287445.71000000002</v>
          </cell>
          <cell r="X112">
            <v>186913.92000000001</v>
          </cell>
          <cell r="Y112">
            <v>0</v>
          </cell>
          <cell r="AB112" t="str">
            <v>ні</v>
          </cell>
          <cell r="AC112" t="str">
            <v>ні</v>
          </cell>
          <cell r="BB112">
            <v>4554</v>
          </cell>
          <cell r="BE112">
            <v>1</v>
          </cell>
          <cell r="BI112">
            <v>144545.26</v>
          </cell>
          <cell r="BL112">
            <v>380821.61</v>
          </cell>
          <cell r="BZ112" t="str">
            <v>ні</v>
          </cell>
          <cell r="CT112" t="str">
            <v>ні</v>
          </cell>
          <cell r="DQ112">
            <v>0</v>
          </cell>
          <cell r="DR112">
            <v>0</v>
          </cell>
          <cell r="DS112">
            <v>0</v>
          </cell>
          <cell r="DT112">
            <v>0</v>
          </cell>
          <cell r="DU112">
            <v>0</v>
          </cell>
          <cell r="DV112" t="str">
            <v>іпотека</v>
          </cell>
          <cell r="DW112" t="str">
            <v>житлова нерухомість</v>
          </cell>
        </row>
        <row r="113">
          <cell r="E113">
            <v>2</v>
          </cell>
          <cell r="F113" t="str">
            <v>АТ «РОДОВІД БАНК»</v>
          </cell>
          <cell r="K113">
            <v>39622</v>
          </cell>
          <cell r="M113">
            <v>840</v>
          </cell>
          <cell r="T113" t="str">
            <v>АТО</v>
          </cell>
          <cell r="U113" t="str">
            <v>ні</v>
          </cell>
          <cell r="V113">
            <v>892021.24</v>
          </cell>
          <cell r="W113">
            <v>860685.75</v>
          </cell>
          <cell r="X113">
            <v>26923</v>
          </cell>
          <cell r="Y113">
            <v>4412.49</v>
          </cell>
          <cell r="AB113" t="str">
            <v>так</v>
          </cell>
          <cell r="AC113" t="str">
            <v>так</v>
          </cell>
          <cell r="BB113">
            <v>4342</v>
          </cell>
          <cell r="BE113">
            <v>3</v>
          </cell>
          <cell r="BI113">
            <v>159297.46</v>
          </cell>
          <cell r="BL113">
            <v>880690.97</v>
          </cell>
          <cell r="BZ113" t="str">
            <v>ні</v>
          </cell>
          <cell r="CT113" t="str">
            <v>ні</v>
          </cell>
          <cell r="DQ113">
            <v>0</v>
          </cell>
          <cell r="DR113">
            <v>0</v>
          </cell>
          <cell r="DS113">
            <v>0</v>
          </cell>
          <cell r="DT113">
            <v>0</v>
          </cell>
          <cell r="DU113">
            <v>0</v>
          </cell>
          <cell r="DV113" t="str">
            <v>автокредит</v>
          </cell>
          <cell r="DW113" t="str">
            <v>авто для особистих потреб</v>
          </cell>
        </row>
        <row r="114">
          <cell r="E114">
            <v>2</v>
          </cell>
          <cell r="F114" t="str">
            <v>АТ «РОДОВІД БАНК»</v>
          </cell>
          <cell r="K114">
            <v>39538</v>
          </cell>
          <cell r="M114">
            <v>840</v>
          </cell>
          <cell r="T114" t="str">
            <v>АТО</v>
          </cell>
          <cell r="U114" t="str">
            <v>ні</v>
          </cell>
          <cell r="V114">
            <v>3279906.92</v>
          </cell>
          <cell r="W114">
            <v>2865046.75</v>
          </cell>
          <cell r="X114">
            <v>414860.17</v>
          </cell>
          <cell r="Y114">
            <v>0</v>
          </cell>
          <cell r="AB114" t="str">
            <v>так</v>
          </cell>
          <cell r="AC114" t="str">
            <v>так</v>
          </cell>
          <cell r="BB114">
            <v>4493</v>
          </cell>
          <cell r="BE114">
            <v>1</v>
          </cell>
          <cell r="BI114">
            <v>259191.05</v>
          </cell>
          <cell r="BL114">
            <v>3238039.11</v>
          </cell>
          <cell r="BZ114" t="str">
            <v>ні</v>
          </cell>
          <cell r="CT114" t="str">
            <v>ні</v>
          </cell>
          <cell r="DQ114">
            <v>0</v>
          </cell>
          <cell r="DR114">
            <v>0</v>
          </cell>
          <cell r="DS114">
            <v>0</v>
          </cell>
          <cell r="DT114">
            <v>0</v>
          </cell>
          <cell r="DU114">
            <v>0</v>
          </cell>
          <cell r="DV114" t="str">
            <v>іпотека</v>
          </cell>
          <cell r="DW114" t="str">
            <v>житлова нерухомість</v>
          </cell>
        </row>
        <row r="115">
          <cell r="E115">
            <v>1</v>
          </cell>
          <cell r="F115" t="str">
            <v>АТ «РОДОВІД БАНК»</v>
          </cell>
          <cell r="K115">
            <v>39583</v>
          </cell>
          <cell r="M115">
            <v>980</v>
          </cell>
          <cell r="T115" t="str">
            <v>АТО</v>
          </cell>
          <cell r="U115" t="str">
            <v>ні</v>
          </cell>
          <cell r="V115">
            <v>4358399.26</v>
          </cell>
          <cell r="W115">
            <v>1404414.3</v>
          </cell>
          <cell r="X115">
            <v>2532134.96</v>
          </cell>
          <cell r="Y115">
            <v>421850</v>
          </cell>
          <cell r="AB115" t="str">
            <v>так</v>
          </cell>
          <cell r="AC115" t="str">
            <v>так</v>
          </cell>
          <cell r="BB115">
            <v>4526</v>
          </cell>
          <cell r="BE115">
            <v>4</v>
          </cell>
          <cell r="BI115">
            <v>1919861.71</v>
          </cell>
          <cell r="BL115">
            <v>3119541.92</v>
          </cell>
          <cell r="BZ115" t="str">
            <v>ні</v>
          </cell>
          <cell r="CT115" t="str">
            <v>ні</v>
          </cell>
          <cell r="DQ115">
            <v>0</v>
          </cell>
          <cell r="DR115">
            <v>0</v>
          </cell>
          <cell r="DS115">
            <v>0</v>
          </cell>
          <cell r="DT115">
            <v>0</v>
          </cell>
          <cell r="DU115">
            <v>0</v>
          </cell>
          <cell r="DV115" t="str">
            <v>іпотека</v>
          </cell>
          <cell r="DW115" t="str">
            <v>комерційна нерухомість</v>
          </cell>
        </row>
        <row r="116">
          <cell r="E116">
            <v>1</v>
          </cell>
          <cell r="F116" t="str">
            <v>АТ «РОДОВІД БАНК»</v>
          </cell>
          <cell r="K116">
            <v>39626</v>
          </cell>
          <cell r="M116">
            <v>840</v>
          </cell>
          <cell r="T116" t="str">
            <v>АТО</v>
          </cell>
          <cell r="U116" t="str">
            <v>ні</v>
          </cell>
          <cell r="V116">
            <v>2105486.9900000002</v>
          </cell>
          <cell r="W116">
            <v>1504848.6</v>
          </cell>
          <cell r="X116">
            <v>600638.39</v>
          </cell>
          <cell r="Y116">
            <v>0</v>
          </cell>
          <cell r="AB116" t="str">
            <v>так</v>
          </cell>
          <cell r="AC116" t="str">
            <v>так</v>
          </cell>
          <cell r="BB116">
            <v>4616</v>
          </cell>
          <cell r="BE116">
            <v>3</v>
          </cell>
          <cell r="BI116">
            <v>450758.86</v>
          </cell>
          <cell r="BL116">
            <v>2078610.58</v>
          </cell>
          <cell r="BZ116" t="str">
            <v>ні</v>
          </cell>
          <cell r="CT116" t="str">
            <v>ні</v>
          </cell>
          <cell r="DQ116">
            <v>0</v>
          </cell>
          <cell r="DR116">
            <v>0</v>
          </cell>
          <cell r="DS116">
            <v>0</v>
          </cell>
          <cell r="DT116">
            <v>0</v>
          </cell>
          <cell r="DU116">
            <v>0</v>
          </cell>
          <cell r="DV116" t="str">
            <v>іпотека</v>
          </cell>
          <cell r="DW116" t="str">
            <v>житлова нерухомість</v>
          </cell>
        </row>
        <row r="117">
          <cell r="E117">
            <v>1</v>
          </cell>
          <cell r="F117" t="str">
            <v>АТ «РОДОВІД БАНК»</v>
          </cell>
          <cell r="K117">
            <v>39430</v>
          </cell>
          <cell r="M117">
            <v>840</v>
          </cell>
          <cell r="T117" t="str">
            <v>АТО</v>
          </cell>
          <cell r="U117" t="str">
            <v>ні</v>
          </cell>
          <cell r="V117">
            <v>124230.54</v>
          </cell>
          <cell r="W117">
            <v>82081.87</v>
          </cell>
          <cell r="X117">
            <v>42148.67</v>
          </cell>
          <cell r="Y117">
            <v>0</v>
          </cell>
          <cell r="AB117" t="str">
            <v>так</v>
          </cell>
          <cell r="AC117" t="str">
            <v>так</v>
          </cell>
          <cell r="BB117">
            <v>2578</v>
          </cell>
          <cell r="BE117">
            <v>1</v>
          </cell>
          <cell r="BI117">
            <v>43685.22</v>
          </cell>
          <cell r="BL117">
            <v>98695.34</v>
          </cell>
          <cell r="BZ117" t="str">
            <v>ні</v>
          </cell>
          <cell r="CT117" t="str">
            <v>ні</v>
          </cell>
          <cell r="DQ117">
            <v>0</v>
          </cell>
          <cell r="DR117">
            <v>0</v>
          </cell>
          <cell r="DS117">
            <v>0</v>
          </cell>
          <cell r="DT117">
            <v>0</v>
          </cell>
          <cell r="DU117">
            <v>0</v>
          </cell>
          <cell r="DV117" t="str">
            <v>іпотека</v>
          </cell>
          <cell r="DW117" t="str">
            <v>житлова нерухомість</v>
          </cell>
        </row>
        <row r="118">
          <cell r="E118">
            <v>1</v>
          </cell>
          <cell r="F118" t="str">
            <v>АТ «РОДОВІД БАНК»</v>
          </cell>
          <cell r="K118">
            <v>38629</v>
          </cell>
          <cell r="M118">
            <v>840</v>
          </cell>
          <cell r="T118" t="str">
            <v>АТО</v>
          </cell>
          <cell r="U118" t="str">
            <v>ні</v>
          </cell>
          <cell r="V118">
            <v>8520455.1899999995</v>
          </cell>
          <cell r="W118">
            <v>6721675</v>
          </cell>
          <cell r="X118">
            <v>1798780.19</v>
          </cell>
          <cell r="Y118">
            <v>0</v>
          </cell>
          <cell r="AB118" t="str">
            <v>так</v>
          </cell>
          <cell r="AC118" t="str">
            <v>так</v>
          </cell>
          <cell r="BB118">
            <v>4583</v>
          </cell>
          <cell r="BE118">
            <v>3</v>
          </cell>
          <cell r="BI118">
            <v>2129376.2200000002</v>
          </cell>
          <cell r="BL118">
            <v>8411692.1199999992</v>
          </cell>
          <cell r="BZ118" t="str">
            <v>ні</v>
          </cell>
          <cell r="CT118" t="str">
            <v>ні</v>
          </cell>
          <cell r="DQ118">
            <v>0</v>
          </cell>
          <cell r="DR118">
            <v>0</v>
          </cell>
          <cell r="DS118">
            <v>0</v>
          </cell>
          <cell r="DT118">
            <v>0</v>
          </cell>
          <cell r="DU118">
            <v>0</v>
          </cell>
          <cell r="DV118" t="str">
            <v>іпотека</v>
          </cell>
          <cell r="DW118" t="str">
            <v>житлова нерухомість</v>
          </cell>
        </row>
        <row r="119">
          <cell r="E119">
            <v>1</v>
          </cell>
          <cell r="F119" t="str">
            <v>АТ «РОДОВІД БАНК»</v>
          </cell>
          <cell r="K119">
            <v>39545</v>
          </cell>
          <cell r="M119">
            <v>840</v>
          </cell>
          <cell r="T119" t="str">
            <v>ні</v>
          </cell>
          <cell r="U119" t="str">
            <v>ні</v>
          </cell>
          <cell r="V119">
            <v>6502901.6900000004</v>
          </cell>
          <cell r="W119">
            <v>2964224.53</v>
          </cell>
          <cell r="X119">
            <v>3538677.16</v>
          </cell>
          <cell r="Y119">
            <v>0</v>
          </cell>
          <cell r="AB119" t="str">
            <v>так</v>
          </cell>
          <cell r="AC119" t="str">
            <v>так</v>
          </cell>
          <cell r="BB119">
            <v>2881</v>
          </cell>
          <cell r="BE119">
            <v>4</v>
          </cell>
          <cell r="BI119">
            <v>2434739.12</v>
          </cell>
          <cell r="BL119">
            <v>4003819.69</v>
          </cell>
          <cell r="BZ119" t="str">
            <v>ні</v>
          </cell>
          <cell r="CT119" t="str">
            <v>ні</v>
          </cell>
          <cell r="DQ119">
            <v>43661.83</v>
          </cell>
          <cell r="DR119">
            <v>0</v>
          </cell>
          <cell r="DS119">
            <v>0</v>
          </cell>
          <cell r="DT119">
            <v>0</v>
          </cell>
          <cell r="DU119">
            <v>0</v>
          </cell>
          <cell r="DV119" t="str">
            <v>іпотека</v>
          </cell>
          <cell r="DW119" t="str">
            <v>комерційна нерухомість</v>
          </cell>
        </row>
        <row r="120">
          <cell r="E120">
            <v>1</v>
          </cell>
          <cell r="F120" t="str">
            <v>АТ «РОДОВІД БАНК»</v>
          </cell>
          <cell r="K120">
            <v>39680</v>
          </cell>
          <cell r="M120">
            <v>980</v>
          </cell>
          <cell r="T120" t="str">
            <v>ні</v>
          </cell>
          <cell r="U120" t="str">
            <v>ні</v>
          </cell>
          <cell r="V120">
            <v>172668.27</v>
          </cell>
          <cell r="W120">
            <v>89821.43</v>
          </cell>
          <cell r="X120">
            <v>82846.84</v>
          </cell>
          <cell r="Y120">
            <v>0</v>
          </cell>
          <cell r="AB120" t="str">
            <v>так</v>
          </cell>
          <cell r="AC120" t="str">
            <v>так</v>
          </cell>
          <cell r="BB120">
            <v>4462</v>
          </cell>
          <cell r="BE120">
            <v>3</v>
          </cell>
          <cell r="BI120">
            <v>114876.55</v>
          </cell>
          <cell r="BL120">
            <v>172668.27</v>
          </cell>
          <cell r="BZ120" t="str">
            <v>ні</v>
          </cell>
          <cell r="CT120" t="str">
            <v>ні</v>
          </cell>
          <cell r="DQ120">
            <v>0</v>
          </cell>
          <cell r="DR120">
            <v>0</v>
          </cell>
          <cell r="DS120">
            <v>0</v>
          </cell>
          <cell r="DT120">
            <v>0</v>
          </cell>
          <cell r="DU120">
            <v>0</v>
          </cell>
          <cell r="DV120" t="str">
            <v>іпотека</v>
          </cell>
          <cell r="DW120" t="str">
            <v>житлова нерухомість</v>
          </cell>
        </row>
        <row r="121">
          <cell r="E121">
            <v>1</v>
          </cell>
          <cell r="F121" t="str">
            <v>АТ «РОДОВІД БАНК»</v>
          </cell>
          <cell r="K121">
            <v>39036</v>
          </cell>
          <cell r="M121">
            <v>840</v>
          </cell>
          <cell r="T121" t="str">
            <v>АТО</v>
          </cell>
          <cell r="U121" t="str">
            <v>ні</v>
          </cell>
          <cell r="V121">
            <v>508696.91</v>
          </cell>
          <cell r="W121">
            <v>229306.45</v>
          </cell>
          <cell r="X121">
            <v>279390.46000000002</v>
          </cell>
          <cell r="Y121">
            <v>0</v>
          </cell>
          <cell r="AB121" t="str">
            <v>так</v>
          </cell>
          <cell r="AC121" t="str">
            <v>так</v>
          </cell>
          <cell r="BB121">
            <v>2561</v>
          </cell>
          <cell r="BE121">
            <v>1</v>
          </cell>
          <cell r="BI121">
            <v>128530.02</v>
          </cell>
          <cell r="BL121">
            <v>290379.99</v>
          </cell>
          <cell r="BZ121" t="str">
            <v>ні</v>
          </cell>
          <cell r="CT121" t="str">
            <v>ні</v>
          </cell>
          <cell r="DQ121">
            <v>0</v>
          </cell>
          <cell r="DR121">
            <v>0</v>
          </cell>
          <cell r="DS121">
            <v>0</v>
          </cell>
          <cell r="DT121">
            <v>0</v>
          </cell>
          <cell r="DU121">
            <v>0</v>
          </cell>
          <cell r="DV121" t="str">
            <v>іпотека</v>
          </cell>
          <cell r="DW121" t="str">
            <v>житлова нерухомість</v>
          </cell>
        </row>
        <row r="122">
          <cell r="E122">
            <v>1</v>
          </cell>
          <cell r="F122" t="str">
            <v>АТ «РОДОВІД БАНК»</v>
          </cell>
          <cell r="K122">
            <v>39055</v>
          </cell>
          <cell r="M122">
            <v>840</v>
          </cell>
          <cell r="T122" t="str">
            <v>АТО</v>
          </cell>
          <cell r="U122" t="str">
            <v>ні</v>
          </cell>
          <cell r="V122">
            <v>923320.47</v>
          </cell>
          <cell r="W122">
            <v>439644.87</v>
          </cell>
          <cell r="X122">
            <v>483675.6</v>
          </cell>
          <cell r="Y122">
            <v>0</v>
          </cell>
          <cell r="AB122" t="str">
            <v>так</v>
          </cell>
          <cell r="AC122" t="str">
            <v>так</v>
          </cell>
          <cell r="BB122">
            <v>2652</v>
          </cell>
          <cell r="BE122">
            <v>1</v>
          </cell>
          <cell r="BI122">
            <v>116420.54</v>
          </cell>
          <cell r="BL122">
            <v>553185.51</v>
          </cell>
          <cell r="BZ122" t="str">
            <v>ні</v>
          </cell>
          <cell r="CT122" t="str">
            <v>ні</v>
          </cell>
          <cell r="DQ122">
            <v>0</v>
          </cell>
          <cell r="DR122">
            <v>0</v>
          </cell>
          <cell r="DS122">
            <v>0</v>
          </cell>
          <cell r="DT122">
            <v>0</v>
          </cell>
          <cell r="DU122">
            <v>0</v>
          </cell>
          <cell r="DV122" t="str">
            <v>іпотека</v>
          </cell>
          <cell r="DW122" t="str">
            <v>житлова нерухомість</v>
          </cell>
        </row>
        <row r="123">
          <cell r="E123">
            <v>1</v>
          </cell>
          <cell r="F123" t="str">
            <v>АТ «РОДОВІД БАНК»</v>
          </cell>
          <cell r="K123">
            <v>39510</v>
          </cell>
          <cell r="M123">
            <v>840</v>
          </cell>
          <cell r="T123" t="str">
            <v>ні</v>
          </cell>
          <cell r="U123" t="str">
            <v>ні</v>
          </cell>
          <cell r="V123">
            <v>9422904.2100000009</v>
          </cell>
          <cell r="W123">
            <v>7897184.6500000004</v>
          </cell>
          <cell r="X123">
            <v>1440101.12</v>
          </cell>
          <cell r="Y123">
            <v>85618.44</v>
          </cell>
          <cell r="AB123" t="str">
            <v>так</v>
          </cell>
          <cell r="AC123" t="str">
            <v>ні</v>
          </cell>
          <cell r="BB123">
            <v>4675</v>
          </cell>
          <cell r="BE123">
            <v>4</v>
          </cell>
          <cell r="BI123">
            <v>3367522.61</v>
          </cell>
          <cell r="BL123">
            <v>9303714.3599999994</v>
          </cell>
          <cell r="BZ123" t="str">
            <v>ні</v>
          </cell>
          <cell r="CT123" t="str">
            <v>ні</v>
          </cell>
          <cell r="DQ123">
            <v>0</v>
          </cell>
          <cell r="DR123">
            <v>0</v>
          </cell>
          <cell r="DS123">
            <v>0</v>
          </cell>
          <cell r="DT123">
            <v>0</v>
          </cell>
          <cell r="DU123">
            <v>0</v>
          </cell>
          <cell r="DV123" t="str">
            <v>іпотека</v>
          </cell>
          <cell r="DW123" t="str">
            <v>житлова нерухомість</v>
          </cell>
        </row>
        <row r="124">
          <cell r="E124">
            <v>1</v>
          </cell>
          <cell r="F124" t="str">
            <v>АТ «РОДОВІД БАНК»</v>
          </cell>
          <cell r="K124">
            <v>39407</v>
          </cell>
          <cell r="M124">
            <v>840</v>
          </cell>
          <cell r="T124" t="str">
            <v>ні</v>
          </cell>
          <cell r="U124" t="str">
            <v>ні</v>
          </cell>
          <cell r="V124">
            <v>2613421.65</v>
          </cell>
          <cell r="W124">
            <v>1551319.3</v>
          </cell>
          <cell r="X124">
            <v>1062102.3500000001</v>
          </cell>
          <cell r="Y124">
            <v>0</v>
          </cell>
          <cell r="AB124" t="str">
            <v>так</v>
          </cell>
          <cell r="AC124" t="str">
            <v>так</v>
          </cell>
          <cell r="BB124">
            <v>3308</v>
          </cell>
          <cell r="BE124">
            <v>4</v>
          </cell>
          <cell r="BI124">
            <v>239725.01</v>
          </cell>
          <cell r="BL124">
            <v>2126269.69</v>
          </cell>
          <cell r="BZ124" t="str">
            <v>ні</v>
          </cell>
          <cell r="CT124" t="str">
            <v>ні</v>
          </cell>
          <cell r="DQ124">
            <v>0</v>
          </cell>
          <cell r="DR124">
            <v>0</v>
          </cell>
          <cell r="DS124">
            <v>0</v>
          </cell>
          <cell r="DT124">
            <v>0</v>
          </cell>
          <cell r="DU124">
            <v>0</v>
          </cell>
          <cell r="DV124" t="str">
            <v>іпотека</v>
          </cell>
          <cell r="DW124" t="str">
            <v>житлова нерухомість</v>
          </cell>
        </row>
        <row r="125">
          <cell r="E125">
            <v>1</v>
          </cell>
          <cell r="F125" t="str">
            <v>АТ «РОДОВІД БАНК»</v>
          </cell>
          <cell r="K125">
            <v>39133</v>
          </cell>
          <cell r="M125">
            <v>840</v>
          </cell>
          <cell r="T125" t="str">
            <v>АТО</v>
          </cell>
          <cell r="U125" t="str">
            <v>ні</v>
          </cell>
          <cell r="V125">
            <v>461496.76</v>
          </cell>
          <cell r="W125">
            <v>324605.01</v>
          </cell>
          <cell r="X125">
            <v>136891.75</v>
          </cell>
          <cell r="Y125">
            <v>0</v>
          </cell>
          <cell r="AB125" t="str">
            <v>так</v>
          </cell>
          <cell r="AC125" t="str">
            <v>так</v>
          </cell>
          <cell r="BB125">
            <v>2608</v>
          </cell>
          <cell r="BE125">
            <v>1</v>
          </cell>
          <cell r="BI125">
            <v>175606.43</v>
          </cell>
          <cell r="BL125">
            <v>396736.83</v>
          </cell>
          <cell r="BZ125" t="str">
            <v>ні</v>
          </cell>
          <cell r="CT125" t="str">
            <v>ні</v>
          </cell>
          <cell r="DQ125">
            <v>0</v>
          </cell>
          <cell r="DR125">
            <v>0</v>
          </cell>
          <cell r="DS125">
            <v>0</v>
          </cell>
          <cell r="DT125">
            <v>0</v>
          </cell>
          <cell r="DU125">
            <v>0</v>
          </cell>
          <cell r="DV125" t="str">
            <v>іпотека</v>
          </cell>
          <cell r="DW125" t="str">
            <v>житлова нерухомість</v>
          </cell>
        </row>
        <row r="126">
          <cell r="E126">
            <v>1</v>
          </cell>
          <cell r="F126" t="str">
            <v>АТ «РОДОВІД БАНК»</v>
          </cell>
          <cell r="K126">
            <v>39444</v>
          </cell>
          <cell r="M126">
            <v>840</v>
          </cell>
          <cell r="T126" t="str">
            <v>АТО</v>
          </cell>
          <cell r="U126" t="str">
            <v>ні</v>
          </cell>
          <cell r="V126">
            <v>6283857.54</v>
          </cell>
          <cell r="W126">
            <v>2315802.2799999998</v>
          </cell>
          <cell r="X126">
            <v>3488004.87</v>
          </cell>
          <cell r="Y126">
            <v>480050.39</v>
          </cell>
          <cell r="AB126" t="str">
            <v>так</v>
          </cell>
          <cell r="AC126" t="str">
            <v>так</v>
          </cell>
          <cell r="BB126">
            <v>4675</v>
          </cell>
          <cell r="BE126">
            <v>4</v>
          </cell>
          <cell r="BI126">
            <v>2747099.65</v>
          </cell>
          <cell r="BL126">
            <v>4505915.95</v>
          </cell>
          <cell r="BZ126" t="str">
            <v>ні</v>
          </cell>
          <cell r="CT126" t="str">
            <v>ні</v>
          </cell>
          <cell r="DQ126">
            <v>0</v>
          </cell>
          <cell r="DR126">
            <v>0</v>
          </cell>
          <cell r="DS126">
            <v>0</v>
          </cell>
          <cell r="DT126">
            <v>0</v>
          </cell>
          <cell r="DU126">
            <v>0</v>
          </cell>
          <cell r="DV126" t="str">
            <v>іпотека</v>
          </cell>
          <cell r="DW126" t="str">
            <v>житлова нерухомість</v>
          </cell>
        </row>
        <row r="127">
          <cell r="E127">
            <v>1</v>
          </cell>
          <cell r="F127" t="str">
            <v>АТ «РОДОВІД БАНК»</v>
          </cell>
          <cell r="K127">
            <v>39279</v>
          </cell>
          <cell r="M127">
            <v>840</v>
          </cell>
          <cell r="T127" t="str">
            <v>АТО</v>
          </cell>
          <cell r="U127" t="str">
            <v>ні</v>
          </cell>
          <cell r="V127">
            <v>8536388.9900000002</v>
          </cell>
          <cell r="W127">
            <v>3085620.13</v>
          </cell>
          <cell r="X127">
            <v>4801675.59</v>
          </cell>
          <cell r="Y127">
            <v>649093.27</v>
          </cell>
          <cell r="AB127" t="str">
            <v>так</v>
          </cell>
          <cell r="AC127" t="str">
            <v>так</v>
          </cell>
          <cell r="BB127">
            <v>4769</v>
          </cell>
          <cell r="BE127">
            <v>4</v>
          </cell>
          <cell r="BI127">
            <v>1113211.8</v>
          </cell>
          <cell r="BL127">
            <v>6165275.9800000004</v>
          </cell>
          <cell r="BZ127" t="str">
            <v>ні</v>
          </cell>
          <cell r="CT127" t="str">
            <v>ні</v>
          </cell>
          <cell r="DQ127">
            <v>0</v>
          </cell>
          <cell r="DR127">
            <v>0</v>
          </cell>
          <cell r="DS127">
            <v>0</v>
          </cell>
          <cell r="DT127">
            <v>0</v>
          </cell>
          <cell r="DU127">
            <v>0</v>
          </cell>
          <cell r="DV127" t="str">
            <v>іпотека</v>
          </cell>
          <cell r="DW127" t="str">
            <v>житлова нерухомість</v>
          </cell>
        </row>
        <row r="128">
          <cell r="E128">
            <v>1</v>
          </cell>
          <cell r="F128" t="str">
            <v>АТ «РОДОВІД БАНК»</v>
          </cell>
          <cell r="K128">
            <v>39461</v>
          </cell>
          <cell r="M128">
            <v>840</v>
          </cell>
          <cell r="T128" t="str">
            <v>АТО</v>
          </cell>
          <cell r="U128" t="str">
            <v>ні</v>
          </cell>
          <cell r="V128">
            <v>4114041.24</v>
          </cell>
          <cell r="W128">
            <v>2623122.91</v>
          </cell>
          <cell r="X128">
            <v>1490918.33</v>
          </cell>
          <cell r="Y128">
            <v>0</v>
          </cell>
          <cell r="AB128" t="str">
            <v>так</v>
          </cell>
          <cell r="AC128" t="str">
            <v>так</v>
          </cell>
          <cell r="BB128">
            <v>2699</v>
          </cell>
          <cell r="BE128">
            <v>1</v>
          </cell>
          <cell r="BI128">
            <v>1386991.85</v>
          </cell>
          <cell r="BL128">
            <v>3235681.79</v>
          </cell>
          <cell r="BZ128" t="str">
            <v>ні</v>
          </cell>
          <cell r="CT128" t="str">
            <v>ні</v>
          </cell>
          <cell r="DQ128">
            <v>0</v>
          </cell>
          <cell r="DR128">
            <v>0</v>
          </cell>
          <cell r="DS128">
            <v>0</v>
          </cell>
          <cell r="DT128">
            <v>0</v>
          </cell>
          <cell r="DU128">
            <v>0</v>
          </cell>
          <cell r="DV128" t="str">
            <v>іпотека</v>
          </cell>
          <cell r="DW128" t="str">
            <v>комерційна нерухомість</v>
          </cell>
        </row>
        <row r="129">
          <cell r="E129">
            <v>1</v>
          </cell>
          <cell r="F129" t="str">
            <v>АТ «РОДОВІД БАНК»</v>
          </cell>
          <cell r="K129">
            <v>39444</v>
          </cell>
          <cell r="M129">
            <v>840</v>
          </cell>
          <cell r="T129" t="str">
            <v>АТО</v>
          </cell>
          <cell r="U129" t="str">
            <v>ні</v>
          </cell>
          <cell r="V129">
            <v>8051458.4800000004</v>
          </cell>
          <cell r="W129">
            <v>6597237.1699999999</v>
          </cell>
          <cell r="X129">
            <v>1386603.31</v>
          </cell>
          <cell r="Y129">
            <v>67618</v>
          </cell>
          <cell r="AB129" t="str">
            <v>так</v>
          </cell>
          <cell r="AC129" t="str">
            <v>ні</v>
          </cell>
          <cell r="BB129">
            <v>4828</v>
          </cell>
          <cell r="BE129">
            <v>4</v>
          </cell>
          <cell r="BI129">
            <v>417657.52</v>
          </cell>
          <cell r="BL129">
            <v>7949545.2699999996</v>
          </cell>
          <cell r="BZ129" t="str">
            <v>ні</v>
          </cell>
          <cell r="CT129" t="str">
            <v>ні</v>
          </cell>
          <cell r="DQ129">
            <v>0</v>
          </cell>
          <cell r="DR129">
            <v>0</v>
          </cell>
          <cell r="DS129">
            <v>0</v>
          </cell>
          <cell r="DT129">
            <v>0</v>
          </cell>
          <cell r="DU129">
            <v>0</v>
          </cell>
          <cell r="DV129" t="str">
            <v>іпотека</v>
          </cell>
          <cell r="DW129" t="str">
            <v>комерційна нерухомість</v>
          </cell>
        </row>
        <row r="130">
          <cell r="E130">
            <v>1</v>
          </cell>
          <cell r="F130" t="str">
            <v>АТ «РОДОВІД БАНК»</v>
          </cell>
          <cell r="K130">
            <v>38926</v>
          </cell>
          <cell r="M130">
            <v>840</v>
          </cell>
          <cell r="T130" t="str">
            <v>АТО</v>
          </cell>
          <cell r="U130" t="str">
            <v>ні</v>
          </cell>
          <cell r="V130">
            <v>582481.27</v>
          </cell>
          <cell r="W130">
            <v>524559.52</v>
          </cell>
          <cell r="X130">
            <v>57921.75</v>
          </cell>
          <cell r="Y130">
            <v>0</v>
          </cell>
          <cell r="AB130" t="str">
            <v>так</v>
          </cell>
          <cell r="AC130" t="str">
            <v>ні</v>
          </cell>
          <cell r="BB130">
            <v>4766</v>
          </cell>
          <cell r="BE130">
            <v>3</v>
          </cell>
          <cell r="BI130">
            <v>355178.7</v>
          </cell>
          <cell r="BL130">
            <v>575045.93000000005</v>
          </cell>
          <cell r="BZ130" t="str">
            <v>ні</v>
          </cell>
          <cell r="CT130" t="str">
            <v>ні</v>
          </cell>
          <cell r="DQ130">
            <v>0</v>
          </cell>
          <cell r="DR130">
            <v>0</v>
          </cell>
          <cell r="DS130">
            <v>0</v>
          </cell>
          <cell r="DT130">
            <v>0</v>
          </cell>
          <cell r="DU130">
            <v>0</v>
          </cell>
          <cell r="DV130" t="str">
            <v>іпотека</v>
          </cell>
          <cell r="DW130" t="str">
            <v>житлова нерухомість</v>
          </cell>
        </row>
        <row r="131">
          <cell r="E131">
            <v>1</v>
          </cell>
          <cell r="F131" t="str">
            <v>АТ «РОДОВІД БАНК»</v>
          </cell>
          <cell r="K131">
            <v>38982</v>
          </cell>
          <cell r="M131">
            <v>840</v>
          </cell>
          <cell r="T131" t="str">
            <v>АТО</v>
          </cell>
          <cell r="U131" t="str">
            <v>ні</v>
          </cell>
          <cell r="V131">
            <v>521688.56</v>
          </cell>
          <cell r="W131">
            <v>430106.54</v>
          </cell>
          <cell r="X131">
            <v>91582.02</v>
          </cell>
          <cell r="Y131">
            <v>0</v>
          </cell>
          <cell r="AB131" t="str">
            <v>так</v>
          </cell>
          <cell r="AC131" t="str">
            <v>так</v>
          </cell>
          <cell r="BB131">
            <v>4890</v>
          </cell>
          <cell r="BE131">
            <v>4</v>
          </cell>
          <cell r="BI131">
            <v>241031.66</v>
          </cell>
          <cell r="BL131">
            <v>515029.24</v>
          </cell>
          <cell r="BZ131" t="str">
            <v>ні</v>
          </cell>
          <cell r="CT131" t="str">
            <v>ні</v>
          </cell>
          <cell r="DQ131">
            <v>0</v>
          </cell>
          <cell r="DR131">
            <v>0</v>
          </cell>
          <cell r="DS131">
            <v>0</v>
          </cell>
          <cell r="DT131">
            <v>0</v>
          </cell>
          <cell r="DU131">
            <v>0</v>
          </cell>
          <cell r="DV131" t="str">
            <v>автокредит</v>
          </cell>
          <cell r="DW131" t="str">
            <v>авто для особистих потреб</v>
          </cell>
        </row>
        <row r="132">
          <cell r="E132">
            <v>1</v>
          </cell>
          <cell r="F132" t="str">
            <v>АТ «РОДОВІД БАНК»</v>
          </cell>
          <cell r="K132">
            <v>39496</v>
          </cell>
          <cell r="M132">
            <v>840</v>
          </cell>
          <cell r="T132" t="str">
            <v>АТО</v>
          </cell>
          <cell r="U132" t="str">
            <v>ні</v>
          </cell>
          <cell r="V132">
            <v>9143915.8200000003</v>
          </cell>
          <cell r="W132">
            <v>8066010</v>
          </cell>
          <cell r="X132">
            <v>1077905.82</v>
          </cell>
          <cell r="Y132">
            <v>0</v>
          </cell>
          <cell r="AB132" t="str">
            <v>так</v>
          </cell>
          <cell r="AC132" t="str">
            <v>так</v>
          </cell>
          <cell r="BB132">
            <v>4493</v>
          </cell>
          <cell r="BE132">
            <v>4</v>
          </cell>
          <cell r="BI132">
            <v>817868.38</v>
          </cell>
          <cell r="BL132">
            <v>9027194.3200000003</v>
          </cell>
          <cell r="BZ132" t="str">
            <v>ні</v>
          </cell>
          <cell r="CT132" t="str">
            <v>так</v>
          </cell>
          <cell r="DQ132">
            <v>0</v>
          </cell>
          <cell r="DR132">
            <v>0</v>
          </cell>
          <cell r="DS132">
            <v>0</v>
          </cell>
          <cell r="DT132">
            <v>0</v>
          </cell>
          <cell r="DU132">
            <v>0</v>
          </cell>
          <cell r="DV132" t="str">
            <v>іпотека</v>
          </cell>
          <cell r="DW132" t="str">
            <v>комерційна нерухомість</v>
          </cell>
        </row>
        <row r="133">
          <cell r="E133">
            <v>1</v>
          </cell>
          <cell r="F133" t="str">
            <v>АТ «РОДОВІД БАНК»</v>
          </cell>
          <cell r="K133">
            <v>39465</v>
          </cell>
          <cell r="M133">
            <v>840</v>
          </cell>
          <cell r="T133" t="str">
            <v>АТО</v>
          </cell>
          <cell r="U133" t="str">
            <v>ні</v>
          </cell>
          <cell r="V133">
            <v>6513877.1100000003</v>
          </cell>
          <cell r="W133">
            <v>2477842.7799999998</v>
          </cell>
          <cell r="X133">
            <v>4036034.33</v>
          </cell>
          <cell r="Y133">
            <v>0</v>
          </cell>
          <cell r="AB133" t="str">
            <v>так</v>
          </cell>
          <cell r="AC133" t="str">
            <v>так</v>
          </cell>
          <cell r="BB133">
            <v>4358</v>
          </cell>
          <cell r="BE133">
            <v>2</v>
          </cell>
          <cell r="BI133">
            <v>250736.42</v>
          </cell>
          <cell r="BL133">
            <v>4453786.5599999996</v>
          </cell>
          <cell r="BZ133" t="str">
            <v>ні</v>
          </cell>
          <cell r="CT133" t="str">
            <v>ні</v>
          </cell>
          <cell r="DQ133">
            <v>0</v>
          </cell>
          <cell r="DR133">
            <v>0</v>
          </cell>
          <cell r="DS133">
            <v>0</v>
          </cell>
          <cell r="DT133">
            <v>0</v>
          </cell>
          <cell r="DU133">
            <v>0</v>
          </cell>
          <cell r="DV133" t="str">
            <v>іпотека</v>
          </cell>
          <cell r="DW133" t="str">
            <v>комерційна нерухомість</v>
          </cell>
        </row>
        <row r="134">
          <cell r="E134">
            <v>1</v>
          </cell>
          <cell r="F134" t="str">
            <v>АТ «РОДОВІД БАНК»</v>
          </cell>
          <cell r="K134">
            <v>38943</v>
          </cell>
          <cell r="M134">
            <v>840</v>
          </cell>
          <cell r="T134" t="str">
            <v>АТО</v>
          </cell>
          <cell r="U134" t="str">
            <v>ні</v>
          </cell>
          <cell r="V134">
            <v>1725383.8</v>
          </cell>
          <cell r="W134">
            <v>806601</v>
          </cell>
          <cell r="X134">
            <v>918782.8</v>
          </cell>
          <cell r="Y134">
            <v>0</v>
          </cell>
          <cell r="AB134" t="str">
            <v>так</v>
          </cell>
          <cell r="AC134" t="str">
            <v>так</v>
          </cell>
          <cell r="BB134">
            <v>4583</v>
          </cell>
          <cell r="BE134">
            <v>4</v>
          </cell>
          <cell r="BI134">
            <v>248751.75</v>
          </cell>
          <cell r="BL134">
            <v>1628033.2</v>
          </cell>
          <cell r="BZ134" t="str">
            <v>ні</v>
          </cell>
          <cell r="CT134" t="str">
            <v>ні</v>
          </cell>
          <cell r="DQ134">
            <v>7223.95</v>
          </cell>
          <cell r="DR134">
            <v>1600.13</v>
          </cell>
          <cell r="DS134">
            <v>2940.06</v>
          </cell>
          <cell r="DT134">
            <v>3214.57</v>
          </cell>
          <cell r="DU134">
            <v>1748.25</v>
          </cell>
          <cell r="DV134" t="str">
            <v>іпотека</v>
          </cell>
          <cell r="DW134" t="str">
            <v>комерційна нерухомість</v>
          </cell>
        </row>
        <row r="135">
          <cell r="E135">
            <v>1</v>
          </cell>
          <cell r="F135" t="str">
            <v>АТ «РОДОВІД БАНК»</v>
          </cell>
          <cell r="K135">
            <v>39195</v>
          </cell>
          <cell r="M135">
            <v>840</v>
          </cell>
          <cell r="T135" t="str">
            <v>АТО</v>
          </cell>
          <cell r="U135" t="str">
            <v>ні</v>
          </cell>
          <cell r="V135">
            <v>233449.69</v>
          </cell>
          <cell r="W135">
            <v>158522.1</v>
          </cell>
          <cell r="X135">
            <v>74927.59</v>
          </cell>
          <cell r="Y135">
            <v>0</v>
          </cell>
          <cell r="AB135" t="str">
            <v>так</v>
          </cell>
          <cell r="AC135" t="str">
            <v>так</v>
          </cell>
          <cell r="BB135">
            <v>2669</v>
          </cell>
          <cell r="BE135">
            <v>1</v>
          </cell>
          <cell r="BI135">
            <v>87494.05</v>
          </cell>
          <cell r="BL135">
            <v>197669.93</v>
          </cell>
          <cell r="BZ135" t="str">
            <v>ні</v>
          </cell>
          <cell r="CT135" t="str">
            <v>ні</v>
          </cell>
          <cell r="DQ135">
            <v>0</v>
          </cell>
          <cell r="DR135">
            <v>0</v>
          </cell>
          <cell r="DS135">
            <v>0</v>
          </cell>
          <cell r="DT135">
            <v>0</v>
          </cell>
          <cell r="DU135">
            <v>0</v>
          </cell>
          <cell r="DV135" t="str">
            <v>іпотека</v>
          </cell>
          <cell r="DW135" t="str">
            <v>житлова нерухомість</v>
          </cell>
        </row>
        <row r="136">
          <cell r="E136">
            <v>2</v>
          </cell>
          <cell r="F136" t="str">
            <v>АТ «РОДОВІД БАНК»</v>
          </cell>
          <cell r="K136">
            <v>39311</v>
          </cell>
          <cell r="M136">
            <v>840</v>
          </cell>
          <cell r="T136" t="str">
            <v>АТО</v>
          </cell>
          <cell r="U136" t="str">
            <v>ні</v>
          </cell>
          <cell r="V136">
            <v>5920729.0800000001</v>
          </cell>
          <cell r="W136">
            <v>4794678.32</v>
          </cell>
          <cell r="X136">
            <v>1126050.76</v>
          </cell>
          <cell r="Y136">
            <v>0</v>
          </cell>
          <cell r="AB136" t="str">
            <v>так</v>
          </cell>
          <cell r="AC136" t="str">
            <v>ні</v>
          </cell>
          <cell r="BB136">
            <v>4675</v>
          </cell>
          <cell r="BE136">
            <v>4</v>
          </cell>
          <cell r="BI136">
            <v>776036.67</v>
          </cell>
          <cell r="BL136">
            <v>5845151.3499999996</v>
          </cell>
          <cell r="BZ136" t="str">
            <v>ні</v>
          </cell>
          <cell r="CT136" t="str">
            <v>ні</v>
          </cell>
          <cell r="DQ136">
            <v>0</v>
          </cell>
          <cell r="DR136">
            <v>0</v>
          </cell>
          <cell r="DS136">
            <v>0</v>
          </cell>
          <cell r="DT136">
            <v>0</v>
          </cell>
          <cell r="DU136">
            <v>0</v>
          </cell>
          <cell r="DV136" t="str">
            <v>іпотека</v>
          </cell>
          <cell r="DW136" t="str">
            <v>комерційна нерухомість</v>
          </cell>
        </row>
        <row r="137">
          <cell r="E137">
            <v>1</v>
          </cell>
          <cell r="F137" t="str">
            <v>АТ «РОДОВІД БАНК»</v>
          </cell>
          <cell r="K137">
            <v>39196</v>
          </cell>
          <cell r="M137">
            <v>840</v>
          </cell>
          <cell r="T137" t="str">
            <v>АТО</v>
          </cell>
          <cell r="U137" t="str">
            <v>ні</v>
          </cell>
          <cell r="V137">
            <v>948595.04</v>
          </cell>
          <cell r="W137">
            <v>448039.97</v>
          </cell>
          <cell r="X137">
            <v>500555.07</v>
          </cell>
          <cell r="Y137">
            <v>0</v>
          </cell>
          <cell r="AB137" t="str">
            <v>так</v>
          </cell>
          <cell r="AC137" t="str">
            <v>так</v>
          </cell>
          <cell r="BB137">
            <v>4251</v>
          </cell>
          <cell r="BE137">
            <v>4</v>
          </cell>
          <cell r="BI137">
            <v>227896.25</v>
          </cell>
          <cell r="BL137">
            <v>843780.75</v>
          </cell>
          <cell r="BZ137" t="str">
            <v>ні</v>
          </cell>
          <cell r="CT137" t="str">
            <v>ні</v>
          </cell>
          <cell r="DQ137">
            <v>0</v>
          </cell>
          <cell r="DR137">
            <v>0</v>
          </cell>
          <cell r="DS137">
            <v>0</v>
          </cell>
          <cell r="DT137">
            <v>0</v>
          </cell>
          <cell r="DU137">
            <v>0</v>
          </cell>
          <cell r="DV137" t="str">
            <v>іпотека</v>
          </cell>
          <cell r="DW137" t="str">
            <v>житлова нерухомість</v>
          </cell>
        </row>
        <row r="138">
          <cell r="E138">
            <v>1</v>
          </cell>
          <cell r="F138" t="str">
            <v>АТ «РОДОВІД БАНК»</v>
          </cell>
          <cell r="K138">
            <v>39493</v>
          </cell>
          <cell r="M138">
            <v>840</v>
          </cell>
          <cell r="T138" t="str">
            <v>АТО</v>
          </cell>
          <cell r="U138" t="str">
            <v>ні</v>
          </cell>
          <cell r="V138">
            <v>420344.52</v>
          </cell>
          <cell r="W138">
            <v>267778.36</v>
          </cell>
          <cell r="X138">
            <v>152566.16</v>
          </cell>
          <cell r="Y138">
            <v>0</v>
          </cell>
          <cell r="AB138" t="str">
            <v>так</v>
          </cell>
          <cell r="AC138" t="str">
            <v>так</v>
          </cell>
          <cell r="BB138">
            <v>2679</v>
          </cell>
          <cell r="BE138">
            <v>1</v>
          </cell>
          <cell r="BI138">
            <v>122221.05</v>
          </cell>
          <cell r="BL138">
            <v>328934.13</v>
          </cell>
          <cell r="BZ138" t="str">
            <v>ні</v>
          </cell>
          <cell r="CT138" t="str">
            <v>ні</v>
          </cell>
          <cell r="DQ138">
            <v>0</v>
          </cell>
          <cell r="DR138">
            <v>0</v>
          </cell>
          <cell r="DS138">
            <v>0</v>
          </cell>
          <cell r="DT138">
            <v>0</v>
          </cell>
          <cell r="DU138">
            <v>0</v>
          </cell>
          <cell r="DV138" t="str">
            <v>іпотека</v>
          </cell>
          <cell r="DW138" t="str">
            <v>житлова нерухомість</v>
          </cell>
        </row>
        <row r="139">
          <cell r="E139">
            <v>1</v>
          </cell>
          <cell r="F139" t="str">
            <v>АТ «РОДОВІД БАНК»</v>
          </cell>
          <cell r="K139">
            <v>39036</v>
          </cell>
          <cell r="M139">
            <v>840</v>
          </cell>
          <cell r="T139" t="str">
            <v>ні</v>
          </cell>
          <cell r="U139" t="str">
            <v>ні</v>
          </cell>
          <cell r="V139">
            <v>630058.59</v>
          </cell>
          <cell r="W139">
            <v>311653.69</v>
          </cell>
          <cell r="X139">
            <v>252359.38</v>
          </cell>
          <cell r="Y139">
            <v>66045.52</v>
          </cell>
          <cell r="AB139" t="str">
            <v>так</v>
          </cell>
          <cell r="AC139" t="str">
            <v>так</v>
          </cell>
          <cell r="BB139">
            <v>2516</v>
          </cell>
          <cell r="BE139">
            <v>4</v>
          </cell>
          <cell r="BI139">
            <v>166761.43</v>
          </cell>
          <cell r="BL139">
            <v>398882.92</v>
          </cell>
          <cell r="BZ139" t="str">
            <v>ні</v>
          </cell>
          <cell r="CT139" t="str">
            <v>ні</v>
          </cell>
          <cell r="DQ139">
            <v>0</v>
          </cell>
          <cell r="DR139">
            <v>16797.580000000002</v>
          </cell>
          <cell r="DS139">
            <v>0</v>
          </cell>
          <cell r="DT139">
            <v>0</v>
          </cell>
          <cell r="DU139">
            <v>0</v>
          </cell>
          <cell r="DV139" t="str">
            <v>іпотека</v>
          </cell>
          <cell r="DW139" t="str">
            <v>житлова нерухомість</v>
          </cell>
        </row>
        <row r="140">
          <cell r="E140">
            <v>1</v>
          </cell>
          <cell r="F140" t="str">
            <v>АТ «РОДОВІД БАНК»</v>
          </cell>
          <cell r="K140">
            <v>39553</v>
          </cell>
          <cell r="M140">
            <v>840</v>
          </cell>
          <cell r="T140" t="str">
            <v>АТО</v>
          </cell>
          <cell r="U140" t="str">
            <v>ні</v>
          </cell>
          <cell r="V140">
            <v>14283251.09</v>
          </cell>
          <cell r="W140">
            <v>5684332.3399999999</v>
          </cell>
          <cell r="X140">
            <v>7437308.3499999996</v>
          </cell>
          <cell r="Y140">
            <v>1161610.3999999999</v>
          </cell>
          <cell r="AB140" t="str">
            <v>так</v>
          </cell>
          <cell r="AC140" t="str">
            <v>так</v>
          </cell>
          <cell r="BB140">
            <v>4737</v>
          </cell>
          <cell r="BE140">
            <v>4</v>
          </cell>
          <cell r="BI140">
            <v>1146483.01</v>
          </cell>
          <cell r="BL140">
            <v>10563979.699999999</v>
          </cell>
          <cell r="BZ140" t="str">
            <v>ні</v>
          </cell>
          <cell r="CT140" t="str">
            <v>ні</v>
          </cell>
          <cell r="DQ140">
            <v>0</v>
          </cell>
          <cell r="DR140">
            <v>0</v>
          </cell>
          <cell r="DS140">
            <v>0</v>
          </cell>
          <cell r="DT140">
            <v>0</v>
          </cell>
          <cell r="DU140">
            <v>0</v>
          </cell>
          <cell r="DV140" t="str">
            <v>іпотека</v>
          </cell>
          <cell r="DW140" t="str">
            <v>житлова нерухомість</v>
          </cell>
        </row>
        <row r="141">
          <cell r="E141">
            <v>1</v>
          </cell>
          <cell r="F141" t="str">
            <v>АТ «РОДОВІД БАНК»</v>
          </cell>
          <cell r="K141">
            <v>39332</v>
          </cell>
          <cell r="M141">
            <v>840</v>
          </cell>
          <cell r="T141" t="str">
            <v>ні</v>
          </cell>
          <cell r="U141" t="str">
            <v>ні</v>
          </cell>
          <cell r="V141">
            <v>2183164.5499999998</v>
          </cell>
          <cell r="W141">
            <v>774551.52</v>
          </cell>
          <cell r="X141">
            <v>1408613.03</v>
          </cell>
          <cell r="Y141">
            <v>0</v>
          </cell>
          <cell r="AB141" t="str">
            <v>так</v>
          </cell>
          <cell r="AC141" t="str">
            <v>так</v>
          </cell>
          <cell r="BB141">
            <v>4582</v>
          </cell>
          <cell r="BE141">
            <v>4</v>
          </cell>
          <cell r="BI141">
            <v>540290.43000000005</v>
          </cell>
          <cell r="BL141">
            <v>1833681.83</v>
          </cell>
          <cell r="BZ141" t="str">
            <v>ні</v>
          </cell>
          <cell r="CT141" t="str">
            <v>ні</v>
          </cell>
          <cell r="DQ141">
            <v>11486.78</v>
          </cell>
          <cell r="DR141">
            <v>14609.04</v>
          </cell>
          <cell r="DS141">
            <v>12993.44</v>
          </cell>
          <cell r="DT141">
            <v>15145.72</v>
          </cell>
          <cell r="DU141">
            <v>403008.61</v>
          </cell>
          <cell r="DV141" t="str">
            <v>іпотека</v>
          </cell>
          <cell r="DW141" t="str">
            <v>житлова нерухомість</v>
          </cell>
        </row>
        <row r="142">
          <cell r="E142">
            <v>1</v>
          </cell>
          <cell r="F142" t="str">
            <v>АТ «РОДОВІД БАНК»</v>
          </cell>
          <cell r="K142">
            <v>39248</v>
          </cell>
          <cell r="M142">
            <v>840</v>
          </cell>
          <cell r="T142" t="str">
            <v>ні</v>
          </cell>
          <cell r="U142" t="str">
            <v>ні</v>
          </cell>
          <cell r="V142">
            <v>2926712.25</v>
          </cell>
          <cell r="W142">
            <v>1011096.94</v>
          </cell>
          <cell r="X142">
            <v>1695427.45</v>
          </cell>
          <cell r="Y142">
            <v>220187.86</v>
          </cell>
          <cell r="AB142" t="str">
            <v>ні</v>
          </cell>
          <cell r="AC142" t="str">
            <v>так</v>
          </cell>
          <cell r="BB142">
            <v>4675</v>
          </cell>
          <cell r="BE142">
            <v>4</v>
          </cell>
          <cell r="BI142">
            <v>648729.05000000005</v>
          </cell>
          <cell r="BL142">
            <v>2089145.29</v>
          </cell>
          <cell r="BZ142" t="str">
            <v>ні</v>
          </cell>
          <cell r="CT142" t="str">
            <v>ні</v>
          </cell>
          <cell r="DQ142">
            <v>0</v>
          </cell>
          <cell r="DR142">
            <v>0</v>
          </cell>
          <cell r="DS142">
            <v>0</v>
          </cell>
          <cell r="DT142">
            <v>0</v>
          </cell>
          <cell r="DU142">
            <v>0</v>
          </cell>
          <cell r="DV142" t="str">
            <v>іпотека</v>
          </cell>
          <cell r="DW142" t="str">
            <v>житлова нерухомість</v>
          </cell>
        </row>
        <row r="143">
          <cell r="E143">
            <v>1</v>
          </cell>
          <cell r="F143" t="str">
            <v>АТ «РОДОВІД БАНК»</v>
          </cell>
          <cell r="K143">
            <v>39156</v>
          </cell>
          <cell r="M143">
            <v>840</v>
          </cell>
          <cell r="T143" t="str">
            <v>ні</v>
          </cell>
          <cell r="U143" t="str">
            <v>ні</v>
          </cell>
          <cell r="V143">
            <v>4948685.34</v>
          </cell>
          <cell r="W143">
            <v>4113479.04</v>
          </cell>
          <cell r="X143">
            <v>835206.3</v>
          </cell>
          <cell r="Y143">
            <v>0</v>
          </cell>
          <cell r="AB143" t="str">
            <v>так</v>
          </cell>
          <cell r="AC143" t="str">
            <v>так</v>
          </cell>
          <cell r="BB143">
            <v>4675</v>
          </cell>
          <cell r="BE143">
            <v>2.4</v>
          </cell>
          <cell r="BI143">
            <v>3155067.74</v>
          </cell>
          <cell r="BL143">
            <v>4983336.6900000004</v>
          </cell>
          <cell r="BZ143" t="str">
            <v>так</v>
          </cell>
          <cell r="CT143" t="str">
            <v>ні</v>
          </cell>
          <cell r="DQ143">
            <v>0</v>
          </cell>
          <cell r="DR143">
            <v>0</v>
          </cell>
          <cell r="DS143">
            <v>0</v>
          </cell>
          <cell r="DT143">
            <v>103599.96</v>
          </cell>
          <cell r="DU143">
            <v>0</v>
          </cell>
          <cell r="DV143" t="str">
            <v>іпотека</v>
          </cell>
          <cell r="DW143" t="str">
            <v>житлова нерухомість</v>
          </cell>
        </row>
        <row r="144">
          <cell r="E144">
            <v>1</v>
          </cell>
          <cell r="F144" t="str">
            <v>АТ «РОДОВІД БАНК»</v>
          </cell>
          <cell r="K144">
            <v>39525</v>
          </cell>
          <cell r="M144">
            <v>840</v>
          </cell>
          <cell r="T144" t="str">
            <v>ні</v>
          </cell>
          <cell r="U144" t="str">
            <v>ні</v>
          </cell>
          <cell r="V144">
            <v>3496620.17</v>
          </cell>
          <cell r="W144">
            <v>1459625.44</v>
          </cell>
          <cell r="X144">
            <v>2036994.73</v>
          </cell>
          <cell r="Y144">
            <v>0</v>
          </cell>
          <cell r="AB144" t="str">
            <v>так</v>
          </cell>
          <cell r="AC144" t="str">
            <v>так</v>
          </cell>
          <cell r="BB144">
            <v>3701</v>
          </cell>
          <cell r="BE144">
            <v>4</v>
          </cell>
          <cell r="BI144">
            <v>499048.01</v>
          </cell>
          <cell r="BL144">
            <v>2104038.73</v>
          </cell>
          <cell r="BZ144" t="str">
            <v>ні</v>
          </cell>
          <cell r="CT144" t="str">
            <v>так</v>
          </cell>
          <cell r="DQ144">
            <v>120130.42</v>
          </cell>
          <cell r="DR144">
            <v>0</v>
          </cell>
          <cell r="DS144">
            <v>0</v>
          </cell>
          <cell r="DT144">
            <v>0</v>
          </cell>
          <cell r="DU144">
            <v>0</v>
          </cell>
          <cell r="DV144" t="str">
            <v>іпотека</v>
          </cell>
          <cell r="DW144" t="str">
            <v>житлова нерухомість</v>
          </cell>
        </row>
        <row r="145">
          <cell r="E145">
            <v>1</v>
          </cell>
          <cell r="F145" t="str">
            <v>АТ «РОДОВІД БАНК»</v>
          </cell>
          <cell r="K145">
            <v>39505</v>
          </cell>
          <cell r="M145">
            <v>840</v>
          </cell>
          <cell r="T145" t="str">
            <v>ні</v>
          </cell>
          <cell r="U145" t="str">
            <v>ні</v>
          </cell>
          <cell r="V145">
            <v>14437205.029999999</v>
          </cell>
          <cell r="W145">
            <v>12230659.810000001</v>
          </cell>
          <cell r="X145">
            <v>2206545.2200000002</v>
          </cell>
          <cell r="Y145">
            <v>0</v>
          </cell>
          <cell r="AB145" t="str">
            <v>так</v>
          </cell>
          <cell r="AC145" t="str">
            <v>так</v>
          </cell>
          <cell r="BB145">
            <v>4554</v>
          </cell>
          <cell r="BE145">
            <v>2</v>
          </cell>
          <cell r="BI145">
            <v>3003229.07</v>
          </cell>
          <cell r="BL145">
            <v>14252915.039999999</v>
          </cell>
          <cell r="BZ145" t="str">
            <v>ні</v>
          </cell>
          <cell r="CT145" t="str">
            <v>так</v>
          </cell>
          <cell r="DQ145">
            <v>0</v>
          </cell>
          <cell r="DR145">
            <v>0</v>
          </cell>
          <cell r="DS145">
            <v>0</v>
          </cell>
          <cell r="DT145">
            <v>0</v>
          </cell>
          <cell r="DU145">
            <v>0</v>
          </cell>
          <cell r="DV145" t="str">
            <v>іпотека</v>
          </cell>
          <cell r="DW145" t="str">
            <v>житлова нерухомість</v>
          </cell>
        </row>
        <row r="146">
          <cell r="E146">
            <v>1</v>
          </cell>
          <cell r="F146" t="str">
            <v>АТ «РОДОВІД БАНК»</v>
          </cell>
          <cell r="K146">
            <v>39540</v>
          </cell>
          <cell r="M146">
            <v>840</v>
          </cell>
          <cell r="T146" t="str">
            <v>ні</v>
          </cell>
          <cell r="U146" t="str">
            <v>ні</v>
          </cell>
          <cell r="V146">
            <v>1140400.99</v>
          </cell>
          <cell r="W146">
            <v>513067.33</v>
          </cell>
          <cell r="X146">
            <v>627333.66</v>
          </cell>
          <cell r="Y146">
            <v>0</v>
          </cell>
          <cell r="AB146" t="str">
            <v>так</v>
          </cell>
          <cell r="AC146" t="str">
            <v>так</v>
          </cell>
          <cell r="BB146">
            <v>2943</v>
          </cell>
          <cell r="BE146">
            <v>2</v>
          </cell>
          <cell r="BI146">
            <v>302167.58</v>
          </cell>
          <cell r="BL146">
            <v>707652.45</v>
          </cell>
          <cell r="BZ146" t="str">
            <v>ні</v>
          </cell>
          <cell r="CT146" t="str">
            <v>ні</v>
          </cell>
          <cell r="DQ146">
            <v>0</v>
          </cell>
          <cell r="DR146">
            <v>0</v>
          </cell>
          <cell r="DS146">
            <v>0</v>
          </cell>
          <cell r="DT146">
            <v>0</v>
          </cell>
          <cell r="DU146">
            <v>0</v>
          </cell>
          <cell r="DV146" t="str">
            <v>іпотека</v>
          </cell>
          <cell r="DW146" t="str">
            <v>житлова нерухомість</v>
          </cell>
        </row>
        <row r="147">
          <cell r="E147">
            <v>1</v>
          </cell>
          <cell r="F147" t="str">
            <v>АТ «РОДОВІД БАНК»</v>
          </cell>
          <cell r="K147">
            <v>39540</v>
          </cell>
          <cell r="M147">
            <v>840</v>
          </cell>
          <cell r="T147" t="str">
            <v>ні</v>
          </cell>
          <cell r="U147" t="str">
            <v>ні</v>
          </cell>
          <cell r="V147">
            <v>1081055.33</v>
          </cell>
          <cell r="W147">
            <v>678549.06</v>
          </cell>
          <cell r="X147">
            <v>402506.27</v>
          </cell>
          <cell r="Y147">
            <v>0</v>
          </cell>
          <cell r="AB147" t="str">
            <v>так</v>
          </cell>
          <cell r="AC147" t="str">
            <v>так</v>
          </cell>
          <cell r="BB147">
            <v>2669</v>
          </cell>
          <cell r="BE147">
            <v>3.4</v>
          </cell>
          <cell r="BI147">
            <v>551492.28</v>
          </cell>
          <cell r="BL147">
            <v>855957.32</v>
          </cell>
          <cell r="BZ147" t="str">
            <v>так</v>
          </cell>
          <cell r="CT147" t="str">
            <v>ні</v>
          </cell>
          <cell r="DQ147">
            <v>0</v>
          </cell>
          <cell r="DR147">
            <v>0</v>
          </cell>
          <cell r="DS147">
            <v>0</v>
          </cell>
          <cell r="DT147">
            <v>0</v>
          </cell>
          <cell r="DU147">
            <v>0</v>
          </cell>
          <cell r="DV147" t="str">
            <v>іпотека</v>
          </cell>
          <cell r="DW147" t="str">
            <v>житлова нерухомість</v>
          </cell>
        </row>
        <row r="148">
          <cell r="E148">
            <v>1</v>
          </cell>
          <cell r="F148" t="str">
            <v>АТ «РОДОВІД БАНК»</v>
          </cell>
          <cell r="K148">
            <v>39059</v>
          </cell>
          <cell r="M148">
            <v>840</v>
          </cell>
          <cell r="T148" t="str">
            <v>ні</v>
          </cell>
          <cell r="U148" t="str">
            <v>ні</v>
          </cell>
          <cell r="V148">
            <v>5536851.4299999997</v>
          </cell>
          <cell r="W148">
            <v>2665464.63</v>
          </cell>
          <cell r="X148">
            <v>2254067.2000000002</v>
          </cell>
          <cell r="Y148">
            <v>617319.6</v>
          </cell>
          <cell r="AB148" t="str">
            <v>так</v>
          </cell>
          <cell r="AC148" t="str">
            <v>так</v>
          </cell>
          <cell r="BB148">
            <v>2973</v>
          </cell>
          <cell r="BE148" t="str">
            <v>інше</v>
          </cell>
          <cell r="BI148">
            <v>1473588.62</v>
          </cell>
          <cell r="BL148">
            <v>3140657.63</v>
          </cell>
          <cell r="BZ148" t="str">
            <v>так</v>
          </cell>
          <cell r="CT148" t="str">
            <v>ні</v>
          </cell>
          <cell r="DQ148">
            <v>0</v>
          </cell>
          <cell r="DR148">
            <v>0</v>
          </cell>
          <cell r="DS148">
            <v>0</v>
          </cell>
          <cell r="DT148">
            <v>0</v>
          </cell>
          <cell r="DU148">
            <v>0</v>
          </cell>
          <cell r="DV148" t="str">
            <v>іпотека</v>
          </cell>
          <cell r="DW148" t="str">
            <v>житлова нерухомість</v>
          </cell>
        </row>
        <row r="149">
          <cell r="E149">
            <v>1</v>
          </cell>
          <cell r="F149" t="str">
            <v>АТ «РОДОВІД БАНК»</v>
          </cell>
          <cell r="K149">
            <v>39646</v>
          </cell>
          <cell r="M149">
            <v>980</v>
          </cell>
          <cell r="T149" t="str">
            <v>ні</v>
          </cell>
          <cell r="U149" t="str">
            <v>ні</v>
          </cell>
          <cell r="V149">
            <v>167398.63</v>
          </cell>
          <cell r="W149">
            <v>120000</v>
          </cell>
          <cell r="X149">
            <v>47398.63</v>
          </cell>
          <cell r="Y149">
            <v>0</v>
          </cell>
          <cell r="AB149" t="str">
            <v>так</v>
          </cell>
          <cell r="AC149" t="str">
            <v>так</v>
          </cell>
          <cell r="BB149">
            <v>4493</v>
          </cell>
          <cell r="BE149">
            <v>4</v>
          </cell>
          <cell r="BI149">
            <v>119404.09</v>
          </cell>
          <cell r="BL149">
            <v>179473.51</v>
          </cell>
          <cell r="BZ149" t="str">
            <v>ні</v>
          </cell>
          <cell r="CT149" t="str">
            <v>ні</v>
          </cell>
          <cell r="DQ149">
            <v>0</v>
          </cell>
          <cell r="DR149">
            <v>0</v>
          </cell>
          <cell r="DS149">
            <v>0</v>
          </cell>
          <cell r="DT149">
            <v>6890.01</v>
          </cell>
          <cell r="DU149">
            <v>4366.25</v>
          </cell>
          <cell r="DV149" t="str">
            <v>іпотека</v>
          </cell>
          <cell r="DW149" t="str">
            <v>житлова нерухомість</v>
          </cell>
        </row>
        <row r="150">
          <cell r="E150">
            <v>1</v>
          </cell>
          <cell r="F150" t="str">
            <v>АТ «РОДОВІД БАНК»</v>
          </cell>
          <cell r="K150">
            <v>39300</v>
          </cell>
          <cell r="M150">
            <v>840</v>
          </cell>
          <cell r="T150" t="str">
            <v>ні</v>
          </cell>
          <cell r="U150" t="str">
            <v>ні</v>
          </cell>
          <cell r="V150">
            <v>562712.23</v>
          </cell>
          <cell r="W150">
            <v>273517.05</v>
          </cell>
          <cell r="X150">
            <v>236917.54</v>
          </cell>
          <cell r="Y150">
            <v>52277.64</v>
          </cell>
          <cell r="AB150" t="str">
            <v>так</v>
          </cell>
          <cell r="AC150" t="str">
            <v>так</v>
          </cell>
          <cell r="BB150">
            <v>2516</v>
          </cell>
          <cell r="BE150">
            <v>4.3</v>
          </cell>
          <cell r="BI150">
            <v>92017.81</v>
          </cell>
          <cell r="BL150">
            <v>342628.05</v>
          </cell>
          <cell r="BZ150" t="str">
            <v>ні</v>
          </cell>
          <cell r="CT150" t="str">
            <v>ні</v>
          </cell>
          <cell r="DQ150">
            <v>0</v>
          </cell>
          <cell r="DR150">
            <v>0</v>
          </cell>
          <cell r="DS150">
            <v>6532.25</v>
          </cell>
          <cell r="DT150">
            <v>12952.53</v>
          </cell>
          <cell r="DU150">
            <v>7781.46</v>
          </cell>
          <cell r="DV150" t="str">
            <v>іпотека</v>
          </cell>
          <cell r="DW150" t="str">
            <v>житлова нерухомість</v>
          </cell>
        </row>
        <row r="151">
          <cell r="E151">
            <v>1</v>
          </cell>
          <cell r="F151" t="str">
            <v>АТ «РОДОВІД БАНК»</v>
          </cell>
          <cell r="K151">
            <v>39398</v>
          </cell>
          <cell r="M151">
            <v>840</v>
          </cell>
          <cell r="T151" t="str">
            <v>ні</v>
          </cell>
          <cell r="U151" t="str">
            <v>ні</v>
          </cell>
          <cell r="V151">
            <v>3504195.79</v>
          </cell>
          <cell r="W151">
            <v>1261328.23</v>
          </cell>
          <cell r="X151">
            <v>1980420.55</v>
          </cell>
          <cell r="Y151">
            <v>262447.01</v>
          </cell>
          <cell r="AB151" t="str">
            <v>так</v>
          </cell>
          <cell r="AC151" t="str">
            <v>так</v>
          </cell>
          <cell r="BB151">
            <v>4737</v>
          </cell>
          <cell r="BE151">
            <v>4</v>
          </cell>
          <cell r="BI151">
            <v>1559795.67</v>
          </cell>
          <cell r="BL151">
            <v>2536019.06</v>
          </cell>
          <cell r="BZ151" t="str">
            <v>ні</v>
          </cell>
          <cell r="CT151" t="str">
            <v>ні</v>
          </cell>
          <cell r="DQ151">
            <v>0</v>
          </cell>
          <cell r="DR151">
            <v>0</v>
          </cell>
          <cell r="DS151">
            <v>0</v>
          </cell>
          <cell r="DT151">
            <v>0</v>
          </cell>
          <cell r="DU151">
            <v>0</v>
          </cell>
          <cell r="DV151" t="str">
            <v>іпотека</v>
          </cell>
          <cell r="DW151" t="str">
            <v>житлова нерухомість</v>
          </cell>
        </row>
        <row r="152">
          <cell r="E152">
            <v>1</v>
          </cell>
          <cell r="F152" t="str">
            <v>АТ «РОДОВІД БАНК»</v>
          </cell>
          <cell r="K152">
            <v>39521</v>
          </cell>
          <cell r="M152">
            <v>840</v>
          </cell>
          <cell r="T152" t="str">
            <v>ні</v>
          </cell>
          <cell r="U152" t="str">
            <v>ні</v>
          </cell>
          <cell r="V152">
            <v>2079716.36</v>
          </cell>
          <cell r="W152">
            <v>2079716.36</v>
          </cell>
          <cell r="X152">
            <v>0</v>
          </cell>
          <cell r="Y152">
            <v>0</v>
          </cell>
          <cell r="AB152" t="str">
            <v>так</v>
          </cell>
          <cell r="AC152" t="str">
            <v>копія</v>
          </cell>
          <cell r="BB152">
            <v>4646</v>
          </cell>
          <cell r="BE152">
            <v>4</v>
          </cell>
          <cell r="BI152">
            <v>524148.92</v>
          </cell>
          <cell r="BL152">
            <v>2394171.31</v>
          </cell>
          <cell r="BZ152" t="str">
            <v>так</v>
          </cell>
          <cell r="CT152" t="str">
            <v>ні</v>
          </cell>
          <cell r="DQ152">
            <v>0</v>
          </cell>
          <cell r="DR152">
            <v>0</v>
          </cell>
          <cell r="DS152">
            <v>0</v>
          </cell>
          <cell r="DT152">
            <v>0</v>
          </cell>
          <cell r="DU152">
            <v>352716.31</v>
          </cell>
          <cell r="DV152" t="str">
            <v>іпотека</v>
          </cell>
          <cell r="DW152" t="str">
            <v>житлова нерухомість</v>
          </cell>
        </row>
        <row r="153">
          <cell r="E153">
            <v>1</v>
          </cell>
          <cell r="F153" t="str">
            <v>АТ «РОДОВІД БАНК»</v>
          </cell>
          <cell r="K153">
            <v>39409</v>
          </cell>
          <cell r="M153">
            <v>840</v>
          </cell>
          <cell r="T153" t="str">
            <v>ні</v>
          </cell>
          <cell r="U153" t="str">
            <v>ні</v>
          </cell>
          <cell r="V153">
            <v>1304296.3999999999</v>
          </cell>
          <cell r="W153">
            <v>1064565.17</v>
          </cell>
          <cell r="X153">
            <v>239731.23</v>
          </cell>
          <cell r="Y153">
            <v>0</v>
          </cell>
          <cell r="AB153" t="str">
            <v>так</v>
          </cell>
          <cell r="AC153" t="str">
            <v>так</v>
          </cell>
          <cell r="BB153">
            <v>4463</v>
          </cell>
          <cell r="BE153">
            <v>4</v>
          </cell>
          <cell r="BI153">
            <v>870318.96</v>
          </cell>
          <cell r="BL153">
            <v>1308156.24</v>
          </cell>
          <cell r="BZ153" t="str">
            <v>ні</v>
          </cell>
          <cell r="CT153" t="str">
            <v>ні</v>
          </cell>
          <cell r="DQ153">
            <v>0</v>
          </cell>
          <cell r="DR153">
            <v>21036.94</v>
          </cell>
          <cell r="DS153">
            <v>0</v>
          </cell>
          <cell r="DT153">
            <v>0</v>
          </cell>
          <cell r="DU153">
            <v>0</v>
          </cell>
          <cell r="DV153" t="str">
            <v>іпотека</v>
          </cell>
          <cell r="DW153" t="str">
            <v>житлова нерухомість</v>
          </cell>
        </row>
        <row r="154">
          <cell r="E154">
            <v>1</v>
          </cell>
          <cell r="F154" t="str">
            <v>АТ «РОДОВІД БАНК»</v>
          </cell>
          <cell r="K154">
            <v>39478</v>
          </cell>
          <cell r="M154">
            <v>840</v>
          </cell>
          <cell r="T154" t="str">
            <v>ні</v>
          </cell>
          <cell r="U154" t="str">
            <v>ні</v>
          </cell>
          <cell r="V154">
            <v>1952180.38</v>
          </cell>
          <cell r="W154">
            <v>975917.04</v>
          </cell>
          <cell r="X154">
            <v>976263.34</v>
          </cell>
          <cell r="Y154">
            <v>0</v>
          </cell>
          <cell r="AB154" t="str">
            <v>так</v>
          </cell>
          <cell r="AC154" t="str">
            <v>так</v>
          </cell>
          <cell r="BB154">
            <v>4616</v>
          </cell>
          <cell r="BE154">
            <v>4</v>
          </cell>
          <cell r="BI154">
            <v>609854.9</v>
          </cell>
          <cell r="BL154">
            <v>1624128.12</v>
          </cell>
          <cell r="BZ154" t="str">
            <v>ні</v>
          </cell>
          <cell r="CT154" t="str">
            <v>ні</v>
          </cell>
          <cell r="DQ154">
            <v>0</v>
          </cell>
          <cell r="DR154">
            <v>0</v>
          </cell>
          <cell r="DS154">
            <v>0</v>
          </cell>
          <cell r="DT154">
            <v>0</v>
          </cell>
          <cell r="DU154">
            <v>0</v>
          </cell>
          <cell r="DV154" t="str">
            <v>іпотека</v>
          </cell>
          <cell r="DW154" t="str">
            <v>житлова нерухомість</v>
          </cell>
        </row>
        <row r="155">
          <cell r="E155">
            <v>1</v>
          </cell>
          <cell r="F155" t="str">
            <v>АТ «РОДОВІД БАНК»</v>
          </cell>
          <cell r="K155">
            <v>39527</v>
          </cell>
          <cell r="M155">
            <v>840</v>
          </cell>
          <cell r="T155" t="str">
            <v>ні</v>
          </cell>
          <cell r="U155" t="str">
            <v>ні</v>
          </cell>
          <cell r="V155">
            <v>2309510.27</v>
          </cell>
          <cell r="W155">
            <v>851806.96</v>
          </cell>
          <cell r="X155">
            <v>1457703.31</v>
          </cell>
          <cell r="Y155">
            <v>0</v>
          </cell>
          <cell r="AB155" t="str">
            <v>так</v>
          </cell>
          <cell r="AC155" t="str">
            <v>так</v>
          </cell>
          <cell r="BB155">
            <v>4161</v>
          </cell>
          <cell r="BE155">
            <v>4</v>
          </cell>
          <cell r="BI155">
            <v>618279.39</v>
          </cell>
          <cell r="BL155">
            <v>1494752.48</v>
          </cell>
          <cell r="BZ155" t="str">
            <v>ні</v>
          </cell>
          <cell r="CT155" t="str">
            <v>ні</v>
          </cell>
          <cell r="DQ155">
            <v>0</v>
          </cell>
          <cell r="DR155">
            <v>0</v>
          </cell>
          <cell r="DS155">
            <v>0</v>
          </cell>
          <cell r="DT155">
            <v>0</v>
          </cell>
          <cell r="DU155">
            <v>0</v>
          </cell>
          <cell r="DV155" t="str">
            <v>іпотека</v>
          </cell>
          <cell r="DW155" t="str">
            <v>житлова нерухомість</v>
          </cell>
        </row>
        <row r="156">
          <cell r="E156">
            <v>1</v>
          </cell>
          <cell r="F156" t="str">
            <v>АТ «РОДОВІД БАНК»</v>
          </cell>
          <cell r="K156">
            <v>39637</v>
          </cell>
          <cell r="M156">
            <v>840</v>
          </cell>
          <cell r="T156" t="str">
            <v>ні</v>
          </cell>
          <cell r="U156" t="str">
            <v>ні</v>
          </cell>
          <cell r="V156">
            <v>4059483.83</v>
          </cell>
          <cell r="W156">
            <v>1472886.5</v>
          </cell>
          <cell r="X156">
            <v>2586597.33</v>
          </cell>
          <cell r="Y156">
            <v>0</v>
          </cell>
          <cell r="AB156" t="str">
            <v>так</v>
          </cell>
          <cell r="AC156" t="str">
            <v>копія</v>
          </cell>
          <cell r="BB156">
            <v>4583</v>
          </cell>
          <cell r="BE156">
            <v>3</v>
          </cell>
          <cell r="BI156">
            <v>1761888.93</v>
          </cell>
          <cell r="BL156">
            <v>2887182.72</v>
          </cell>
          <cell r="BZ156" t="str">
            <v>ні</v>
          </cell>
          <cell r="CT156" t="str">
            <v>ні</v>
          </cell>
          <cell r="DQ156">
            <v>0</v>
          </cell>
          <cell r="DR156">
            <v>0</v>
          </cell>
          <cell r="DS156">
            <v>0</v>
          </cell>
          <cell r="DT156">
            <v>0</v>
          </cell>
          <cell r="DU156">
            <v>0</v>
          </cell>
          <cell r="DV156" t="str">
            <v>іпотека</v>
          </cell>
          <cell r="DW156" t="str">
            <v>житлова нерухомість</v>
          </cell>
        </row>
        <row r="157">
          <cell r="E157">
            <v>1</v>
          </cell>
          <cell r="F157" t="str">
            <v>АТ «РОДОВІД БАНК»</v>
          </cell>
          <cell r="K157">
            <v>39444</v>
          </cell>
          <cell r="M157">
            <v>980</v>
          </cell>
          <cell r="T157" t="str">
            <v>ні</v>
          </cell>
          <cell r="U157" t="str">
            <v>ні</v>
          </cell>
          <cell r="V157">
            <v>3434.63</v>
          </cell>
          <cell r="W157">
            <v>3434.63</v>
          </cell>
          <cell r="X157">
            <v>0</v>
          </cell>
          <cell r="Y157">
            <v>0</v>
          </cell>
          <cell r="AB157" t="str">
            <v>так</v>
          </cell>
          <cell r="AC157" t="str">
            <v>єдиний з кредитним</v>
          </cell>
          <cell r="BB157">
            <v>4600</v>
          </cell>
          <cell r="BE157">
            <v>1</v>
          </cell>
          <cell r="BI157">
            <v>80.03</v>
          </cell>
          <cell r="BL157">
            <v>3434.63</v>
          </cell>
          <cell r="BZ157" t="str">
            <v>ні</v>
          </cell>
          <cell r="CT157" t="str">
            <v>ні</v>
          </cell>
          <cell r="DQ157">
            <v>0</v>
          </cell>
          <cell r="DR157">
            <v>0</v>
          </cell>
          <cell r="DS157">
            <v>0</v>
          </cell>
          <cell r="DT157">
            <v>0</v>
          </cell>
          <cell r="DU157">
            <v>0</v>
          </cell>
          <cell r="DV157" t="str">
            <v>інші</v>
          </cell>
        </row>
        <row r="158">
          <cell r="E158">
            <v>1</v>
          </cell>
          <cell r="F158" t="str">
            <v>АТ «РОДОВІД БАНК»</v>
          </cell>
          <cell r="K158">
            <v>39561</v>
          </cell>
          <cell r="M158">
            <v>840</v>
          </cell>
          <cell r="T158" t="str">
            <v>ні</v>
          </cell>
          <cell r="U158" t="str">
            <v>ні</v>
          </cell>
          <cell r="V158">
            <v>6690590.4800000004</v>
          </cell>
          <cell r="W158">
            <v>6270434.9800000004</v>
          </cell>
          <cell r="X158">
            <v>420155.5</v>
          </cell>
          <cell r="Y158">
            <v>0</v>
          </cell>
          <cell r="AB158" t="str">
            <v>так</v>
          </cell>
          <cell r="AC158" t="str">
            <v>так</v>
          </cell>
          <cell r="BB158">
            <v>4554</v>
          </cell>
          <cell r="BE158">
            <v>4</v>
          </cell>
          <cell r="BI158">
            <v>718999.48</v>
          </cell>
          <cell r="BL158">
            <v>6605185.5300000003</v>
          </cell>
          <cell r="BZ158" t="str">
            <v>ні</v>
          </cell>
          <cell r="CT158" t="str">
            <v>ні</v>
          </cell>
          <cell r="DQ158">
            <v>0</v>
          </cell>
          <cell r="DR158">
            <v>0</v>
          </cell>
          <cell r="DS158">
            <v>0</v>
          </cell>
          <cell r="DT158">
            <v>0</v>
          </cell>
          <cell r="DU158">
            <v>0</v>
          </cell>
          <cell r="DV158" t="str">
            <v>іпотека</v>
          </cell>
          <cell r="DW158" t="str">
            <v>інше</v>
          </cell>
        </row>
        <row r="159">
          <cell r="E159">
            <v>1</v>
          </cell>
          <cell r="F159" t="str">
            <v>АТ «РОДОВІД БАНК»</v>
          </cell>
          <cell r="K159">
            <v>39548</v>
          </cell>
          <cell r="M159">
            <v>840</v>
          </cell>
          <cell r="T159" t="str">
            <v>ні</v>
          </cell>
          <cell r="U159" t="str">
            <v>ні</v>
          </cell>
          <cell r="V159">
            <v>1001159.61</v>
          </cell>
          <cell r="W159">
            <v>1001159.61</v>
          </cell>
          <cell r="X159">
            <v>0</v>
          </cell>
          <cell r="Y159">
            <v>0</v>
          </cell>
          <cell r="AB159" t="str">
            <v>так</v>
          </cell>
          <cell r="BB159">
            <v>4493</v>
          </cell>
          <cell r="BE159">
            <v>4</v>
          </cell>
          <cell r="BI159">
            <v>81476.11</v>
          </cell>
          <cell r="BL159">
            <v>1383295.56</v>
          </cell>
          <cell r="BZ159" t="str">
            <v>ні</v>
          </cell>
          <cell r="CT159" t="str">
            <v>ні</v>
          </cell>
          <cell r="DQ159">
            <v>0</v>
          </cell>
          <cell r="DR159">
            <v>0</v>
          </cell>
          <cell r="DS159">
            <v>0</v>
          </cell>
          <cell r="DT159">
            <v>98789.01</v>
          </cell>
          <cell r="DU159">
            <v>0</v>
          </cell>
          <cell r="DV159" t="str">
            <v>беззаставний</v>
          </cell>
        </row>
        <row r="160">
          <cell r="E160">
            <v>1</v>
          </cell>
          <cell r="F160" t="str">
            <v>АТ «РОДОВІД БАНК»</v>
          </cell>
          <cell r="K160">
            <v>39548</v>
          </cell>
          <cell r="M160">
            <v>840</v>
          </cell>
          <cell r="T160" t="str">
            <v>ні</v>
          </cell>
          <cell r="U160" t="str">
            <v>ні</v>
          </cell>
          <cell r="V160">
            <v>1001159.61</v>
          </cell>
          <cell r="W160">
            <v>1001159.61</v>
          </cell>
          <cell r="X160">
            <v>0</v>
          </cell>
          <cell r="Y160">
            <v>0</v>
          </cell>
          <cell r="AB160" t="str">
            <v>так</v>
          </cell>
          <cell r="BB160">
            <v>4493</v>
          </cell>
          <cell r="BE160">
            <v>4</v>
          </cell>
          <cell r="BI160">
            <v>646676.68000000005</v>
          </cell>
          <cell r="BL160">
            <v>1383295.56</v>
          </cell>
          <cell r="BZ160" t="str">
            <v>ні</v>
          </cell>
          <cell r="CT160" t="str">
            <v>ні</v>
          </cell>
          <cell r="DQ160">
            <v>0</v>
          </cell>
          <cell r="DR160">
            <v>0</v>
          </cell>
          <cell r="DS160">
            <v>0</v>
          </cell>
          <cell r="DT160">
            <v>98789.01</v>
          </cell>
          <cell r="DU160">
            <v>0</v>
          </cell>
          <cell r="DV160" t="str">
            <v>беззаставний</v>
          </cell>
        </row>
        <row r="161">
          <cell r="E161">
            <v>1</v>
          </cell>
          <cell r="F161" t="str">
            <v>АТ «РОДОВІД БАНК»</v>
          </cell>
          <cell r="K161">
            <v>39485</v>
          </cell>
          <cell r="M161">
            <v>840</v>
          </cell>
          <cell r="T161" t="str">
            <v>ні</v>
          </cell>
          <cell r="U161" t="str">
            <v>ні</v>
          </cell>
          <cell r="V161">
            <v>5657791.6699999999</v>
          </cell>
          <cell r="W161">
            <v>2186021.7999999998</v>
          </cell>
          <cell r="X161">
            <v>3471769.87</v>
          </cell>
          <cell r="Y161">
            <v>0</v>
          </cell>
          <cell r="AB161" t="str">
            <v>так</v>
          </cell>
          <cell r="AC161" t="str">
            <v>так</v>
          </cell>
          <cell r="BB161">
            <v>3814</v>
          </cell>
          <cell r="BE161">
            <v>4</v>
          </cell>
          <cell r="BI161">
            <v>966413.92</v>
          </cell>
          <cell r="BL161">
            <v>3706448.95</v>
          </cell>
          <cell r="BZ161" t="str">
            <v>так</v>
          </cell>
          <cell r="CT161" t="str">
            <v>ні</v>
          </cell>
          <cell r="DQ161">
            <v>1388.29</v>
          </cell>
          <cell r="DR161">
            <v>3757.55</v>
          </cell>
          <cell r="DS161">
            <v>2244.61</v>
          </cell>
          <cell r="DT161">
            <v>0</v>
          </cell>
          <cell r="DU161">
            <v>16179.36</v>
          </cell>
          <cell r="DV161" t="str">
            <v>іпотека</v>
          </cell>
          <cell r="DW161" t="str">
            <v>житлова нерухомість</v>
          </cell>
        </row>
        <row r="162">
          <cell r="E162">
            <v>1</v>
          </cell>
          <cell r="F162" t="str">
            <v>АТ «РОДОВІД БАНК»</v>
          </cell>
          <cell r="K162">
            <v>39556</v>
          </cell>
          <cell r="M162">
            <v>840</v>
          </cell>
          <cell r="T162" t="str">
            <v>ні</v>
          </cell>
          <cell r="U162" t="str">
            <v>ні</v>
          </cell>
          <cell r="V162">
            <v>1153212.78</v>
          </cell>
          <cell r="W162">
            <v>1078772.3799999999</v>
          </cell>
          <cell r="X162">
            <v>74440.399999999994</v>
          </cell>
          <cell r="Y162">
            <v>0</v>
          </cell>
          <cell r="AB162" t="str">
            <v>так</v>
          </cell>
          <cell r="AC162" t="str">
            <v>так</v>
          </cell>
          <cell r="BB162">
            <v>4646</v>
          </cell>
          <cell r="BE162">
            <v>1</v>
          </cell>
          <cell r="BI162">
            <v>393441.71</v>
          </cell>
          <cell r="BL162">
            <v>1138492.0900000001</v>
          </cell>
          <cell r="BZ162" t="str">
            <v>ні</v>
          </cell>
          <cell r="CT162" t="str">
            <v>ні</v>
          </cell>
          <cell r="DQ162">
            <v>0</v>
          </cell>
          <cell r="DR162">
            <v>0</v>
          </cell>
          <cell r="DS162">
            <v>0</v>
          </cell>
          <cell r="DT162">
            <v>0</v>
          </cell>
          <cell r="DU162">
            <v>0</v>
          </cell>
          <cell r="DV162" t="str">
            <v>іпотека</v>
          </cell>
          <cell r="DW162" t="str">
            <v>житлова нерухомість</v>
          </cell>
        </row>
        <row r="163">
          <cell r="E163">
            <v>1</v>
          </cell>
          <cell r="F163" t="str">
            <v>АТ «РОДОВІД БАНК»</v>
          </cell>
          <cell r="K163">
            <v>39528</v>
          </cell>
          <cell r="M163">
            <v>840</v>
          </cell>
          <cell r="T163" t="str">
            <v>ні</v>
          </cell>
          <cell r="U163" t="str">
            <v>ні</v>
          </cell>
          <cell r="V163">
            <v>1041567.1</v>
          </cell>
          <cell r="W163">
            <v>1016554.13</v>
          </cell>
          <cell r="X163">
            <v>25012.97</v>
          </cell>
          <cell r="Y163">
            <v>0</v>
          </cell>
          <cell r="AB163" t="str">
            <v>так</v>
          </cell>
          <cell r="AC163" t="str">
            <v>копія</v>
          </cell>
          <cell r="BB163">
            <v>4616</v>
          </cell>
          <cell r="BE163">
            <v>2.4</v>
          </cell>
          <cell r="BI163">
            <v>532092.63</v>
          </cell>
          <cell r="BL163">
            <v>1028271.56</v>
          </cell>
          <cell r="BZ163" t="str">
            <v>ні</v>
          </cell>
          <cell r="CT163" t="str">
            <v>ні</v>
          </cell>
          <cell r="DQ163">
            <v>0</v>
          </cell>
          <cell r="DR163">
            <v>0</v>
          </cell>
          <cell r="DS163">
            <v>0</v>
          </cell>
          <cell r="DT163">
            <v>0</v>
          </cell>
          <cell r="DU163">
            <v>0</v>
          </cell>
          <cell r="DV163" t="str">
            <v>іпотека</v>
          </cell>
          <cell r="DW163" t="str">
            <v>житлова нерухомість</v>
          </cell>
        </row>
        <row r="164">
          <cell r="E164">
            <v>1</v>
          </cell>
          <cell r="F164" t="str">
            <v>АТ «РОДОВІД БАНК»</v>
          </cell>
          <cell r="K164">
            <v>39524</v>
          </cell>
          <cell r="M164">
            <v>840</v>
          </cell>
          <cell r="T164" t="str">
            <v>ні</v>
          </cell>
          <cell r="U164" t="str">
            <v>ні</v>
          </cell>
          <cell r="V164">
            <v>1338567.53</v>
          </cell>
          <cell r="W164">
            <v>552060.04</v>
          </cell>
          <cell r="X164">
            <v>786507.49</v>
          </cell>
          <cell r="Y164">
            <v>0</v>
          </cell>
          <cell r="AB164" t="str">
            <v>так</v>
          </cell>
          <cell r="AC164" t="str">
            <v>так</v>
          </cell>
          <cell r="BB164">
            <v>4036</v>
          </cell>
          <cell r="BE164">
            <v>4</v>
          </cell>
          <cell r="BI164">
            <v>362938.06</v>
          </cell>
          <cell r="BL164">
            <v>878453.99</v>
          </cell>
          <cell r="BZ164" t="str">
            <v>ні</v>
          </cell>
          <cell r="CT164" t="str">
            <v>ні</v>
          </cell>
          <cell r="DQ164">
            <v>0</v>
          </cell>
          <cell r="DR164">
            <v>0</v>
          </cell>
          <cell r="DS164">
            <v>2664.47</v>
          </cell>
          <cell r="DT164">
            <v>3954.11</v>
          </cell>
          <cell r="DU164">
            <v>0</v>
          </cell>
          <cell r="DV164" t="str">
            <v>іпотека</v>
          </cell>
          <cell r="DW164" t="str">
            <v>житлова нерухомість</v>
          </cell>
        </row>
        <row r="165">
          <cell r="E165">
            <v>1</v>
          </cell>
          <cell r="F165" t="str">
            <v>АТ «РОДОВІД БАНК»</v>
          </cell>
          <cell r="K165">
            <v>39108</v>
          </cell>
          <cell r="M165">
            <v>840</v>
          </cell>
          <cell r="T165" t="str">
            <v>ні</v>
          </cell>
          <cell r="U165" t="str">
            <v>ні</v>
          </cell>
          <cell r="V165">
            <v>2423826.3199999998</v>
          </cell>
          <cell r="W165">
            <v>887122.9</v>
          </cell>
          <cell r="X165">
            <v>1536703.42</v>
          </cell>
          <cell r="Y165">
            <v>0</v>
          </cell>
          <cell r="AB165" t="str">
            <v>копія</v>
          </cell>
          <cell r="AC165" t="str">
            <v>так</v>
          </cell>
          <cell r="BB165">
            <v>4189</v>
          </cell>
          <cell r="BE165">
            <v>4</v>
          </cell>
          <cell r="BI165">
            <v>486858.2</v>
          </cell>
          <cell r="BL165">
            <v>1669807.88</v>
          </cell>
          <cell r="BZ165" t="str">
            <v>ні</v>
          </cell>
          <cell r="CT165" t="str">
            <v>ні</v>
          </cell>
          <cell r="DQ165">
            <v>0</v>
          </cell>
          <cell r="DR165">
            <v>0</v>
          </cell>
          <cell r="DS165">
            <v>0</v>
          </cell>
          <cell r="DT165">
            <v>0</v>
          </cell>
          <cell r="DU165">
            <v>0</v>
          </cell>
          <cell r="DV165" t="str">
            <v>іпотека</v>
          </cell>
          <cell r="DW165" t="str">
            <v>житлова нерухомість</v>
          </cell>
        </row>
        <row r="166">
          <cell r="E166">
            <v>1</v>
          </cell>
          <cell r="F166" t="str">
            <v>АТ «РОДОВІД БАНК»</v>
          </cell>
          <cell r="K166">
            <v>39433</v>
          </cell>
          <cell r="M166">
            <v>840</v>
          </cell>
          <cell r="T166" t="str">
            <v>ні</v>
          </cell>
          <cell r="U166" t="str">
            <v>ні</v>
          </cell>
          <cell r="V166">
            <v>1363928.68</v>
          </cell>
          <cell r="W166">
            <v>1064594.48</v>
          </cell>
          <cell r="X166">
            <v>299334.2</v>
          </cell>
          <cell r="Y166">
            <v>0</v>
          </cell>
          <cell r="AB166" t="str">
            <v>так</v>
          </cell>
          <cell r="AC166" t="str">
            <v>так</v>
          </cell>
          <cell r="BB166">
            <v>4526</v>
          </cell>
          <cell r="BE166">
            <v>4</v>
          </cell>
          <cell r="BI166">
            <v>895841.26</v>
          </cell>
          <cell r="BL166">
            <v>1346518.22</v>
          </cell>
          <cell r="BZ166" t="str">
            <v>ні</v>
          </cell>
          <cell r="CT166" t="str">
            <v>ні</v>
          </cell>
          <cell r="DQ166">
            <v>0</v>
          </cell>
          <cell r="DR166">
            <v>0</v>
          </cell>
          <cell r="DS166">
            <v>0</v>
          </cell>
          <cell r="DT166">
            <v>0</v>
          </cell>
          <cell r="DU166">
            <v>0</v>
          </cell>
          <cell r="DV166" t="str">
            <v>іпотека</v>
          </cell>
          <cell r="DW166" t="str">
            <v>комерційна нерухомість</v>
          </cell>
        </row>
        <row r="167">
          <cell r="E167">
            <v>1</v>
          </cell>
          <cell r="F167" t="str">
            <v>АТ «РОДОВІД БАНК»</v>
          </cell>
          <cell r="K167">
            <v>39486</v>
          </cell>
          <cell r="M167">
            <v>980</v>
          </cell>
          <cell r="T167" t="str">
            <v>ні</v>
          </cell>
          <cell r="U167" t="str">
            <v>ні</v>
          </cell>
          <cell r="V167">
            <v>708017.32</v>
          </cell>
          <cell r="W167">
            <v>577937.13</v>
          </cell>
          <cell r="X167">
            <v>130080.19</v>
          </cell>
          <cell r="Y167">
            <v>0</v>
          </cell>
          <cell r="AB167" t="str">
            <v>так</v>
          </cell>
          <cell r="AC167" t="str">
            <v>ні</v>
          </cell>
          <cell r="BB167">
            <v>4554</v>
          </cell>
          <cell r="BE167">
            <v>4</v>
          </cell>
          <cell r="BI167">
            <v>381987.88</v>
          </cell>
          <cell r="BL167">
            <v>708017.32</v>
          </cell>
          <cell r="BZ167" t="str">
            <v>ні</v>
          </cell>
          <cell r="CT167" t="str">
            <v>ні</v>
          </cell>
          <cell r="DQ167">
            <v>0</v>
          </cell>
          <cell r="DR167">
            <v>0</v>
          </cell>
          <cell r="DS167">
            <v>0</v>
          </cell>
          <cell r="DT167">
            <v>0</v>
          </cell>
          <cell r="DU167">
            <v>0</v>
          </cell>
          <cell r="DV167" t="str">
            <v>іпотека</v>
          </cell>
          <cell r="DW167" t="str">
            <v>земельні ділянки</v>
          </cell>
        </row>
        <row r="168">
          <cell r="E168">
            <v>1</v>
          </cell>
          <cell r="F168" t="str">
            <v>АТ «РОДОВІД БАНК»</v>
          </cell>
          <cell r="K168">
            <v>39127</v>
          </cell>
          <cell r="M168">
            <v>840</v>
          </cell>
          <cell r="T168" t="str">
            <v>ні</v>
          </cell>
          <cell r="U168" t="str">
            <v>ні</v>
          </cell>
          <cell r="V168">
            <v>240911.29</v>
          </cell>
          <cell r="W168">
            <v>222277.46</v>
          </cell>
          <cell r="X168">
            <v>18633.830000000002</v>
          </cell>
          <cell r="Y168">
            <v>0</v>
          </cell>
          <cell r="AB168" t="str">
            <v>так</v>
          </cell>
          <cell r="AC168" t="str">
            <v>копія</v>
          </cell>
          <cell r="BB168">
            <v>5196</v>
          </cell>
          <cell r="BE168">
            <v>3</v>
          </cell>
          <cell r="BI168">
            <v>158232.81</v>
          </cell>
          <cell r="BL168">
            <v>237836.07</v>
          </cell>
          <cell r="BZ168" t="str">
            <v>ні</v>
          </cell>
          <cell r="CT168" t="str">
            <v>ні</v>
          </cell>
          <cell r="DQ168">
            <v>0</v>
          </cell>
          <cell r="DR168">
            <v>0</v>
          </cell>
          <cell r="DS168">
            <v>0</v>
          </cell>
          <cell r="DT168">
            <v>0</v>
          </cell>
          <cell r="DU168">
            <v>0</v>
          </cell>
          <cell r="DV168" t="str">
            <v>іпотека</v>
          </cell>
          <cell r="DW168" t="str">
            <v>житлова нерухомість</v>
          </cell>
        </row>
        <row r="169">
          <cell r="E169">
            <v>1</v>
          </cell>
          <cell r="F169" t="str">
            <v>АТ «РОДОВІД БАНК»</v>
          </cell>
          <cell r="K169">
            <v>39064</v>
          </cell>
          <cell r="M169">
            <v>840</v>
          </cell>
          <cell r="T169" t="str">
            <v>ні</v>
          </cell>
          <cell r="U169" t="str">
            <v>ні</v>
          </cell>
          <cell r="V169">
            <v>2575002.4700000002</v>
          </cell>
          <cell r="W169">
            <v>952118.81</v>
          </cell>
          <cell r="X169">
            <v>1451078.15</v>
          </cell>
          <cell r="Y169">
            <v>171805.51</v>
          </cell>
          <cell r="AB169" t="str">
            <v>так</v>
          </cell>
          <cell r="AC169" t="str">
            <v>так</v>
          </cell>
          <cell r="BB169">
            <v>4675</v>
          </cell>
          <cell r="BE169">
            <v>4</v>
          </cell>
          <cell r="BI169">
            <v>1141766.04</v>
          </cell>
          <cell r="BL169">
            <v>1805458.64</v>
          </cell>
          <cell r="BZ169" t="str">
            <v>ні</v>
          </cell>
          <cell r="CT169" t="str">
            <v>ні</v>
          </cell>
          <cell r="DQ169">
            <v>0</v>
          </cell>
          <cell r="DR169">
            <v>0</v>
          </cell>
          <cell r="DS169">
            <v>0</v>
          </cell>
          <cell r="DT169">
            <v>3082.72</v>
          </cell>
          <cell r="DU169">
            <v>16094.83</v>
          </cell>
          <cell r="DV169" t="str">
            <v>іпотека</v>
          </cell>
          <cell r="DW169" t="str">
            <v>житлова нерухомість</v>
          </cell>
        </row>
        <row r="170">
          <cell r="E170">
            <v>1</v>
          </cell>
          <cell r="F170" t="str">
            <v>АТ «РОДОВІД БАНК»</v>
          </cell>
          <cell r="K170">
            <v>39650</v>
          </cell>
          <cell r="M170">
            <v>840</v>
          </cell>
          <cell r="T170" t="str">
            <v>АТО</v>
          </cell>
          <cell r="U170" t="str">
            <v>ні</v>
          </cell>
          <cell r="V170">
            <v>450604.42</v>
          </cell>
          <cell r="W170">
            <v>215795.61</v>
          </cell>
          <cell r="X170">
            <v>234808.81</v>
          </cell>
          <cell r="Y170">
            <v>0</v>
          </cell>
          <cell r="AB170" t="str">
            <v>так</v>
          </cell>
          <cell r="AC170" t="str">
            <v>так</v>
          </cell>
          <cell r="BB170">
            <v>2637</v>
          </cell>
          <cell r="BE170">
            <v>1</v>
          </cell>
          <cell r="BI170">
            <v>96536.14</v>
          </cell>
          <cell r="BL170">
            <v>268963.89</v>
          </cell>
          <cell r="BZ170" t="str">
            <v>ні</v>
          </cell>
          <cell r="CT170" t="str">
            <v>ні</v>
          </cell>
          <cell r="DQ170">
            <v>0</v>
          </cell>
          <cell r="DR170">
            <v>0</v>
          </cell>
          <cell r="DS170">
            <v>0</v>
          </cell>
          <cell r="DT170">
            <v>0</v>
          </cell>
          <cell r="DU170">
            <v>0</v>
          </cell>
          <cell r="DV170" t="str">
            <v>іпотека</v>
          </cell>
          <cell r="DW170" t="str">
            <v>житлова нерухомість</v>
          </cell>
        </row>
        <row r="171">
          <cell r="E171">
            <v>1</v>
          </cell>
          <cell r="F171" t="str">
            <v>АТ «РОДОВІД БАНК»</v>
          </cell>
          <cell r="K171">
            <v>39485</v>
          </cell>
          <cell r="M171">
            <v>840</v>
          </cell>
          <cell r="T171" t="str">
            <v>АТО</v>
          </cell>
          <cell r="U171" t="str">
            <v>ні</v>
          </cell>
          <cell r="V171">
            <v>7263716.3799999999</v>
          </cell>
          <cell r="W171">
            <v>6609691.8899999997</v>
          </cell>
          <cell r="X171">
            <v>625097.49</v>
          </cell>
          <cell r="Y171">
            <v>28927</v>
          </cell>
          <cell r="AB171" t="str">
            <v>так</v>
          </cell>
          <cell r="AC171" t="str">
            <v>ні</v>
          </cell>
          <cell r="BB171">
            <v>4737</v>
          </cell>
          <cell r="BE171">
            <v>4</v>
          </cell>
          <cell r="BI171">
            <v>359260.33</v>
          </cell>
          <cell r="BL171">
            <v>7171364.7599999998</v>
          </cell>
          <cell r="BZ171" t="str">
            <v>ні</v>
          </cell>
          <cell r="CT171" t="str">
            <v>ні</v>
          </cell>
          <cell r="DQ171">
            <v>0</v>
          </cell>
          <cell r="DR171">
            <v>0</v>
          </cell>
          <cell r="DS171">
            <v>0</v>
          </cell>
          <cell r="DT171">
            <v>0</v>
          </cell>
          <cell r="DU171">
            <v>0</v>
          </cell>
          <cell r="DV171" t="str">
            <v>іпотека</v>
          </cell>
          <cell r="DW171" t="str">
            <v>комерційна нерухомість</v>
          </cell>
        </row>
        <row r="172">
          <cell r="E172">
            <v>1</v>
          </cell>
          <cell r="F172" t="str">
            <v>АТ «РОДОВІД БАНК»</v>
          </cell>
          <cell r="K172">
            <v>39412</v>
          </cell>
          <cell r="M172">
            <v>840</v>
          </cell>
          <cell r="T172" t="str">
            <v>АТО</v>
          </cell>
          <cell r="U172" t="str">
            <v>ні</v>
          </cell>
          <cell r="V172">
            <v>8641042.0399999991</v>
          </cell>
          <cell r="W172">
            <v>7580550.7400000002</v>
          </cell>
          <cell r="X172">
            <v>1060491.3</v>
          </cell>
          <cell r="Y172">
            <v>0</v>
          </cell>
          <cell r="AB172" t="str">
            <v>ні</v>
          </cell>
          <cell r="AC172" t="str">
            <v>ні</v>
          </cell>
          <cell r="BB172">
            <v>4799</v>
          </cell>
          <cell r="BE172">
            <v>4</v>
          </cell>
          <cell r="BI172">
            <v>1481599.1</v>
          </cell>
          <cell r="BL172">
            <v>8530739.6899999995</v>
          </cell>
          <cell r="BZ172" t="str">
            <v>ні</v>
          </cell>
          <cell r="CT172" t="str">
            <v>ні</v>
          </cell>
          <cell r="DQ172">
            <v>0</v>
          </cell>
          <cell r="DR172">
            <v>0</v>
          </cell>
          <cell r="DS172">
            <v>0</v>
          </cell>
          <cell r="DT172">
            <v>0</v>
          </cell>
          <cell r="DU172">
            <v>0</v>
          </cell>
          <cell r="DV172" t="str">
            <v>іпотека</v>
          </cell>
          <cell r="DW172" t="str">
            <v>комерційна нерухомість</v>
          </cell>
        </row>
        <row r="173">
          <cell r="E173">
            <v>1</v>
          </cell>
          <cell r="F173" t="str">
            <v>АТ «РОДОВІД БАНК»</v>
          </cell>
          <cell r="K173">
            <v>39497</v>
          </cell>
          <cell r="M173">
            <v>840</v>
          </cell>
          <cell r="T173" t="str">
            <v>АТО</v>
          </cell>
          <cell r="U173" t="str">
            <v>ні</v>
          </cell>
          <cell r="V173">
            <v>134151.46</v>
          </cell>
          <cell r="W173">
            <v>134151.46</v>
          </cell>
          <cell r="X173">
            <v>0</v>
          </cell>
          <cell r="Y173">
            <v>0</v>
          </cell>
          <cell r="AB173" t="str">
            <v>так</v>
          </cell>
          <cell r="AC173" t="str">
            <v>так</v>
          </cell>
          <cell r="BB173">
            <v>4189</v>
          </cell>
          <cell r="BE173">
            <v>3</v>
          </cell>
          <cell r="BI173">
            <v>88111.94</v>
          </cell>
          <cell r="BL173">
            <v>132439.01999999999</v>
          </cell>
          <cell r="BZ173" t="str">
            <v>ні</v>
          </cell>
          <cell r="CT173" t="str">
            <v>ні</v>
          </cell>
          <cell r="DQ173">
            <v>0</v>
          </cell>
          <cell r="DR173">
            <v>0</v>
          </cell>
          <cell r="DS173">
            <v>0</v>
          </cell>
          <cell r="DT173">
            <v>0</v>
          </cell>
          <cell r="DU173">
            <v>0</v>
          </cell>
          <cell r="DV173" t="str">
            <v>автокредит</v>
          </cell>
          <cell r="DW173" t="str">
            <v>авто для особистих потреб</v>
          </cell>
        </row>
        <row r="174">
          <cell r="E174">
            <v>1</v>
          </cell>
          <cell r="F174" t="str">
            <v>АТ «РОДОВІД БАНК»</v>
          </cell>
          <cell r="K174">
            <v>39518</v>
          </cell>
          <cell r="M174">
            <v>840</v>
          </cell>
          <cell r="T174" t="str">
            <v>АТО</v>
          </cell>
          <cell r="U174" t="str">
            <v>ні</v>
          </cell>
          <cell r="V174">
            <v>3017189.16</v>
          </cell>
          <cell r="W174">
            <v>2471210.37</v>
          </cell>
          <cell r="X174">
            <v>511357.34</v>
          </cell>
          <cell r="Y174">
            <v>34621.449999999997</v>
          </cell>
          <cell r="AB174" t="str">
            <v>так</v>
          </cell>
          <cell r="AC174" t="str">
            <v>так</v>
          </cell>
          <cell r="BB174">
            <v>4737</v>
          </cell>
          <cell r="BE174">
            <v>3</v>
          </cell>
          <cell r="BI174">
            <v>779811.96</v>
          </cell>
          <cell r="BL174">
            <v>2979116.88</v>
          </cell>
          <cell r="BZ174" t="str">
            <v>ні</v>
          </cell>
          <cell r="CT174" t="str">
            <v>ні</v>
          </cell>
          <cell r="DQ174">
            <v>0</v>
          </cell>
          <cell r="DR174">
            <v>0</v>
          </cell>
          <cell r="DS174">
            <v>0</v>
          </cell>
          <cell r="DT174">
            <v>0</v>
          </cell>
          <cell r="DU174">
            <v>0</v>
          </cell>
          <cell r="DV174" t="str">
            <v>іпотека</v>
          </cell>
          <cell r="DW174" t="str">
            <v>житлова нерухомість</v>
          </cell>
        </row>
        <row r="175">
          <cell r="E175">
            <v>1</v>
          </cell>
          <cell r="F175" t="str">
            <v>АТ «РОДОВІД БАНК»</v>
          </cell>
          <cell r="K175">
            <v>39549</v>
          </cell>
          <cell r="M175">
            <v>840</v>
          </cell>
          <cell r="T175" t="str">
            <v>АТО</v>
          </cell>
          <cell r="U175" t="str">
            <v>ні</v>
          </cell>
          <cell r="V175">
            <v>3654731.49</v>
          </cell>
          <cell r="W175">
            <v>3040428.69</v>
          </cell>
          <cell r="X175">
            <v>571946.79</v>
          </cell>
          <cell r="Y175">
            <v>42356.01</v>
          </cell>
          <cell r="AB175" t="str">
            <v>так</v>
          </cell>
          <cell r="AC175" t="str">
            <v>так</v>
          </cell>
          <cell r="BB175">
            <v>4737</v>
          </cell>
          <cell r="BE175">
            <v>3</v>
          </cell>
          <cell r="BI175">
            <v>795599.59</v>
          </cell>
          <cell r="BL175">
            <v>3608619.75</v>
          </cell>
          <cell r="BZ175" t="str">
            <v>ні</v>
          </cell>
          <cell r="CT175" t="str">
            <v>ні</v>
          </cell>
          <cell r="DQ175">
            <v>0</v>
          </cell>
          <cell r="DR175">
            <v>0</v>
          </cell>
          <cell r="DS175">
            <v>0</v>
          </cell>
          <cell r="DT175">
            <v>0</v>
          </cell>
          <cell r="DU175">
            <v>0</v>
          </cell>
          <cell r="DV175" t="str">
            <v>іпотека</v>
          </cell>
          <cell r="DW175" t="str">
            <v>житлова нерухомість</v>
          </cell>
        </row>
        <row r="176">
          <cell r="E176">
            <v>1</v>
          </cell>
          <cell r="F176" t="str">
            <v>АТ «РОДОВІД БАНК»</v>
          </cell>
          <cell r="K176">
            <v>39721</v>
          </cell>
          <cell r="M176">
            <v>840</v>
          </cell>
          <cell r="T176" t="str">
            <v>АТО</v>
          </cell>
          <cell r="U176" t="str">
            <v>ні</v>
          </cell>
          <cell r="V176">
            <v>2425101.56</v>
          </cell>
          <cell r="W176">
            <v>1534083.58</v>
          </cell>
          <cell r="X176">
            <v>891017.98</v>
          </cell>
          <cell r="Y176">
            <v>0</v>
          </cell>
          <cell r="AB176" t="str">
            <v>так</v>
          </cell>
          <cell r="AC176" t="str">
            <v>так</v>
          </cell>
          <cell r="BB176">
            <v>4363</v>
          </cell>
          <cell r="BE176">
            <v>3</v>
          </cell>
          <cell r="BI176">
            <v>347062.22</v>
          </cell>
          <cell r="BL176">
            <v>2394145.29</v>
          </cell>
          <cell r="BZ176" t="str">
            <v>ні</v>
          </cell>
          <cell r="CT176" t="str">
            <v>ні</v>
          </cell>
          <cell r="DQ176">
            <v>0</v>
          </cell>
          <cell r="DR176">
            <v>0</v>
          </cell>
          <cell r="DS176">
            <v>0</v>
          </cell>
          <cell r="DT176">
            <v>0</v>
          </cell>
          <cell r="DU176">
            <v>0</v>
          </cell>
          <cell r="DV176" t="str">
            <v>іпотека</v>
          </cell>
          <cell r="DW176" t="str">
            <v>житлова нерухомість</v>
          </cell>
        </row>
        <row r="177">
          <cell r="E177">
            <v>1</v>
          </cell>
          <cell r="F177" t="str">
            <v>АТ «РОДОВІД БАНК»</v>
          </cell>
          <cell r="K177">
            <v>39640</v>
          </cell>
          <cell r="M177">
            <v>840</v>
          </cell>
          <cell r="T177" t="str">
            <v>АТО</v>
          </cell>
          <cell r="U177" t="str">
            <v>ні</v>
          </cell>
          <cell r="V177">
            <v>312538.8</v>
          </cell>
          <cell r="W177">
            <v>282656.92</v>
          </cell>
          <cell r="X177">
            <v>29881.88</v>
          </cell>
          <cell r="Y177">
            <v>0</v>
          </cell>
          <cell r="AB177" t="str">
            <v>так</v>
          </cell>
          <cell r="AC177" t="str">
            <v>так</v>
          </cell>
          <cell r="BB177">
            <v>4345</v>
          </cell>
          <cell r="BE177">
            <v>3</v>
          </cell>
          <cell r="BI177">
            <v>56661.39</v>
          </cell>
          <cell r="BL177">
            <v>308549.26</v>
          </cell>
          <cell r="BZ177" t="str">
            <v>ні</v>
          </cell>
          <cell r="CT177" t="str">
            <v>ні</v>
          </cell>
          <cell r="DQ177">
            <v>0</v>
          </cell>
          <cell r="DR177">
            <v>0</v>
          </cell>
          <cell r="DS177">
            <v>0</v>
          </cell>
          <cell r="DT177">
            <v>0</v>
          </cell>
          <cell r="DU177">
            <v>0</v>
          </cell>
          <cell r="DV177" t="str">
            <v>інші</v>
          </cell>
          <cell r="DW177" t="str">
            <v>обладнання</v>
          </cell>
        </row>
        <row r="178">
          <cell r="E178">
            <v>1</v>
          </cell>
          <cell r="F178" t="str">
            <v>АТ «РОДОВІД БАНК»</v>
          </cell>
          <cell r="K178">
            <v>39192</v>
          </cell>
          <cell r="M178">
            <v>840</v>
          </cell>
          <cell r="T178" t="str">
            <v>ні</v>
          </cell>
          <cell r="U178" t="str">
            <v>ні</v>
          </cell>
          <cell r="V178">
            <v>868077.44</v>
          </cell>
          <cell r="W178">
            <v>806601</v>
          </cell>
          <cell r="X178">
            <v>61476.44</v>
          </cell>
          <cell r="Y178">
            <v>0</v>
          </cell>
          <cell r="AB178" t="str">
            <v>так</v>
          </cell>
          <cell r="AC178" t="str">
            <v>так</v>
          </cell>
          <cell r="BB178">
            <v>4554</v>
          </cell>
          <cell r="BE178">
            <v>2.4</v>
          </cell>
          <cell r="BI178">
            <v>310638.44</v>
          </cell>
          <cell r="BL178">
            <v>856996.49</v>
          </cell>
          <cell r="BZ178" t="str">
            <v>ні</v>
          </cell>
          <cell r="CT178" t="str">
            <v>ні</v>
          </cell>
          <cell r="DQ178">
            <v>0</v>
          </cell>
          <cell r="DR178">
            <v>0</v>
          </cell>
          <cell r="DS178">
            <v>0</v>
          </cell>
          <cell r="DT178">
            <v>0</v>
          </cell>
          <cell r="DU178">
            <v>0</v>
          </cell>
          <cell r="DV178" t="str">
            <v>іпотека</v>
          </cell>
          <cell r="DW178" t="str">
            <v>житлова нерухомість</v>
          </cell>
        </row>
        <row r="179">
          <cell r="E179">
            <v>1</v>
          </cell>
          <cell r="F179" t="str">
            <v>АТ «РОДОВІД БАНК»</v>
          </cell>
          <cell r="K179">
            <v>39337</v>
          </cell>
          <cell r="M179">
            <v>840</v>
          </cell>
          <cell r="T179" t="str">
            <v>АТО</v>
          </cell>
          <cell r="U179" t="str">
            <v>ні</v>
          </cell>
          <cell r="V179">
            <v>157409.79</v>
          </cell>
          <cell r="W179">
            <v>107192.16</v>
          </cell>
          <cell r="X179">
            <v>50217.63</v>
          </cell>
          <cell r="Y179">
            <v>0</v>
          </cell>
          <cell r="AB179" t="str">
            <v>так</v>
          </cell>
          <cell r="AC179" t="str">
            <v>так</v>
          </cell>
          <cell r="BB179">
            <v>2546</v>
          </cell>
          <cell r="BE179">
            <v>1</v>
          </cell>
          <cell r="BI179">
            <v>56811.64</v>
          </cell>
          <cell r="BL179">
            <v>128351.06</v>
          </cell>
          <cell r="BZ179" t="str">
            <v>ні</v>
          </cell>
          <cell r="CT179" t="str">
            <v>ні</v>
          </cell>
          <cell r="DQ179">
            <v>0</v>
          </cell>
          <cell r="DR179">
            <v>0</v>
          </cell>
          <cell r="DS179">
            <v>0</v>
          </cell>
          <cell r="DT179">
            <v>0</v>
          </cell>
          <cell r="DU179">
            <v>0</v>
          </cell>
          <cell r="DV179" t="str">
            <v>іпотека</v>
          </cell>
          <cell r="DW179" t="str">
            <v>житлова нерухомість</v>
          </cell>
        </row>
        <row r="180">
          <cell r="E180">
            <v>1</v>
          </cell>
          <cell r="F180" t="str">
            <v>АТ «РОДОВІД БАНК»</v>
          </cell>
          <cell r="K180">
            <v>39351</v>
          </cell>
          <cell r="M180">
            <v>840</v>
          </cell>
          <cell r="T180" t="str">
            <v>ні</v>
          </cell>
          <cell r="U180" t="str">
            <v>ні</v>
          </cell>
          <cell r="V180">
            <v>758861.52</v>
          </cell>
          <cell r="W180">
            <v>672090.34</v>
          </cell>
          <cell r="X180">
            <v>86771.18</v>
          </cell>
          <cell r="Y180">
            <v>0</v>
          </cell>
          <cell r="AB180" t="str">
            <v>так</v>
          </cell>
          <cell r="AC180" t="str">
            <v>копія</v>
          </cell>
          <cell r="BB180">
            <v>4583</v>
          </cell>
          <cell r="BE180">
            <v>4</v>
          </cell>
          <cell r="BI180">
            <v>192942.01</v>
          </cell>
          <cell r="BL180">
            <v>749174.7</v>
          </cell>
          <cell r="BZ180" t="str">
            <v>ні</v>
          </cell>
          <cell r="CT180" t="str">
            <v>ні</v>
          </cell>
          <cell r="DQ180">
            <v>0</v>
          </cell>
          <cell r="DR180">
            <v>0</v>
          </cell>
          <cell r="DS180">
            <v>0</v>
          </cell>
          <cell r="DT180">
            <v>0</v>
          </cell>
          <cell r="DU180">
            <v>0</v>
          </cell>
          <cell r="DV180" t="str">
            <v>іпотека</v>
          </cell>
          <cell r="DW180" t="str">
            <v>житлова нерухомість</v>
          </cell>
        </row>
        <row r="181">
          <cell r="E181">
            <v>1</v>
          </cell>
          <cell r="F181" t="str">
            <v>АТ «РОДОВІД БАНК»</v>
          </cell>
          <cell r="K181">
            <v>39422</v>
          </cell>
          <cell r="M181">
            <v>840</v>
          </cell>
          <cell r="T181" t="str">
            <v>ні</v>
          </cell>
          <cell r="U181" t="str">
            <v>ні</v>
          </cell>
          <cell r="V181">
            <v>1523271.92</v>
          </cell>
          <cell r="W181">
            <v>576575.87</v>
          </cell>
          <cell r="X181">
            <v>827188.68</v>
          </cell>
          <cell r="Y181">
            <v>119507.37</v>
          </cell>
          <cell r="AB181" t="str">
            <v>так</v>
          </cell>
          <cell r="AC181" t="str">
            <v>так</v>
          </cell>
          <cell r="BB181">
            <v>4161</v>
          </cell>
          <cell r="BE181">
            <v>4</v>
          </cell>
          <cell r="BI181">
            <v>264949.63</v>
          </cell>
          <cell r="BL181">
            <v>1045730.57</v>
          </cell>
          <cell r="BZ181" t="str">
            <v>ні</v>
          </cell>
          <cell r="CT181" t="str">
            <v>ні</v>
          </cell>
          <cell r="DQ181">
            <v>0</v>
          </cell>
          <cell r="DR181">
            <v>0</v>
          </cell>
          <cell r="DS181">
            <v>0</v>
          </cell>
          <cell r="DT181">
            <v>0</v>
          </cell>
          <cell r="DU181">
            <v>0</v>
          </cell>
          <cell r="DV181" t="str">
            <v>іпотека</v>
          </cell>
          <cell r="DW181" t="str">
            <v>житлова нерухомість</v>
          </cell>
        </row>
        <row r="182">
          <cell r="E182">
            <v>1</v>
          </cell>
          <cell r="F182" t="str">
            <v>АТ «РОДОВІД БАНК»</v>
          </cell>
          <cell r="K182">
            <v>39617</v>
          </cell>
          <cell r="M182">
            <v>840</v>
          </cell>
          <cell r="T182" t="str">
            <v>ні</v>
          </cell>
          <cell r="U182" t="str">
            <v>ні</v>
          </cell>
          <cell r="V182">
            <v>206329.62</v>
          </cell>
          <cell r="W182">
            <v>167412.73000000001</v>
          </cell>
          <cell r="X182">
            <v>38916.89</v>
          </cell>
          <cell r="Y182">
            <v>0</v>
          </cell>
          <cell r="AB182" t="str">
            <v>так</v>
          </cell>
          <cell r="BB182">
            <v>3975</v>
          </cell>
          <cell r="BE182">
            <v>4</v>
          </cell>
          <cell r="BI182">
            <v>8914.64</v>
          </cell>
          <cell r="BL182">
            <v>206357.34</v>
          </cell>
          <cell r="BZ182" t="str">
            <v>ні</v>
          </cell>
          <cell r="CT182" t="str">
            <v>ні</v>
          </cell>
          <cell r="DQ182">
            <v>0</v>
          </cell>
          <cell r="DR182">
            <v>1185.5</v>
          </cell>
          <cell r="DS182">
            <v>0</v>
          </cell>
          <cell r="DT182">
            <v>1815.94</v>
          </cell>
          <cell r="DU182">
            <v>0</v>
          </cell>
          <cell r="DV182" t="str">
            <v>беззаставний</v>
          </cell>
        </row>
        <row r="183">
          <cell r="E183">
            <v>1</v>
          </cell>
          <cell r="F183" t="str">
            <v>АТ «РОДОВІД БАНК»</v>
          </cell>
          <cell r="K183">
            <v>39065</v>
          </cell>
          <cell r="M183">
            <v>840</v>
          </cell>
          <cell r="T183" t="str">
            <v>АТО</v>
          </cell>
          <cell r="U183" t="str">
            <v>ні</v>
          </cell>
          <cell r="V183">
            <v>628370.14</v>
          </cell>
          <cell r="W183">
            <v>253364.13</v>
          </cell>
          <cell r="X183">
            <v>375006.01</v>
          </cell>
          <cell r="Y183">
            <v>0</v>
          </cell>
          <cell r="AB183" t="str">
            <v>так</v>
          </cell>
          <cell r="AC183" t="str">
            <v>так</v>
          </cell>
          <cell r="BB183">
            <v>4219</v>
          </cell>
          <cell r="BE183">
            <v>2</v>
          </cell>
          <cell r="BI183">
            <v>299098.92</v>
          </cell>
          <cell r="BL183">
            <v>455502.53</v>
          </cell>
          <cell r="BZ183" t="str">
            <v>ні</v>
          </cell>
          <cell r="CT183" t="str">
            <v>ні</v>
          </cell>
          <cell r="DQ183">
            <v>0</v>
          </cell>
          <cell r="DR183">
            <v>0</v>
          </cell>
          <cell r="DS183">
            <v>0</v>
          </cell>
          <cell r="DT183">
            <v>0</v>
          </cell>
          <cell r="DU183">
            <v>0</v>
          </cell>
          <cell r="DV183" t="str">
            <v>іпотека</v>
          </cell>
          <cell r="DW183" t="str">
            <v>житлова нерухомість</v>
          </cell>
        </row>
        <row r="184">
          <cell r="E184">
            <v>2</v>
          </cell>
          <cell r="F184" t="str">
            <v>АТ «РОДОВІД БАНК»</v>
          </cell>
          <cell r="K184">
            <v>39200</v>
          </cell>
          <cell r="M184">
            <v>980</v>
          </cell>
          <cell r="T184" t="str">
            <v>ні</v>
          </cell>
          <cell r="U184" t="str">
            <v>ні</v>
          </cell>
          <cell r="V184">
            <v>1144.78</v>
          </cell>
          <cell r="W184">
            <v>1041.45</v>
          </cell>
          <cell r="X184">
            <v>103.33</v>
          </cell>
          <cell r="Y184">
            <v>0</v>
          </cell>
          <cell r="AB184" t="str">
            <v>ні</v>
          </cell>
          <cell r="AC184" t="str">
            <v>ні (єдиний з кредитним)</v>
          </cell>
          <cell r="BB184">
            <v>4946</v>
          </cell>
          <cell r="BE184">
            <v>1</v>
          </cell>
          <cell r="BI184">
            <v>24.04</v>
          </cell>
          <cell r="BL184">
            <v>1144.78</v>
          </cell>
          <cell r="BZ184" t="str">
            <v>ні</v>
          </cell>
          <cell r="CT184" t="str">
            <v>ні</v>
          </cell>
          <cell r="DQ184">
            <v>0</v>
          </cell>
          <cell r="DR184">
            <v>0</v>
          </cell>
          <cell r="DS184">
            <v>0</v>
          </cell>
          <cell r="DT184">
            <v>0</v>
          </cell>
          <cell r="DU184">
            <v>0</v>
          </cell>
          <cell r="DV184" t="str">
            <v>інші</v>
          </cell>
        </row>
        <row r="185">
          <cell r="E185">
            <v>2</v>
          </cell>
          <cell r="F185" t="str">
            <v>АТ «РОДОВІД БАНК»</v>
          </cell>
          <cell r="K185">
            <v>39246</v>
          </cell>
          <cell r="M185">
            <v>840</v>
          </cell>
          <cell r="T185" t="str">
            <v>ні</v>
          </cell>
          <cell r="U185" t="str">
            <v>ні</v>
          </cell>
          <cell r="V185">
            <v>13877.03</v>
          </cell>
          <cell r="W185">
            <v>13877.03</v>
          </cell>
          <cell r="X185">
            <v>0</v>
          </cell>
          <cell r="Y185">
            <v>0</v>
          </cell>
          <cell r="AB185" t="str">
            <v>так</v>
          </cell>
          <cell r="AC185" t="str">
            <v>так</v>
          </cell>
          <cell r="BB185">
            <v>4430</v>
          </cell>
          <cell r="BE185">
            <v>1</v>
          </cell>
          <cell r="BI185">
            <v>6063.94</v>
          </cell>
          <cell r="BL185">
            <v>13699.89</v>
          </cell>
          <cell r="BZ185" t="str">
            <v>ні</v>
          </cell>
          <cell r="CT185" t="str">
            <v>ні</v>
          </cell>
          <cell r="DQ185">
            <v>0</v>
          </cell>
          <cell r="DR185">
            <v>0</v>
          </cell>
          <cell r="DS185">
            <v>0</v>
          </cell>
          <cell r="DT185">
            <v>0</v>
          </cell>
          <cell r="DU185">
            <v>0</v>
          </cell>
          <cell r="DV185" t="str">
            <v>іпотека</v>
          </cell>
          <cell r="DW185" t="str">
            <v>земельні ділянки</v>
          </cell>
        </row>
        <row r="186">
          <cell r="E186">
            <v>2</v>
          </cell>
          <cell r="F186" t="str">
            <v>АТ «РОДОВІД БАНК»</v>
          </cell>
          <cell r="K186">
            <v>39210</v>
          </cell>
          <cell r="M186">
            <v>840</v>
          </cell>
          <cell r="T186" t="str">
            <v>ні</v>
          </cell>
          <cell r="U186" t="str">
            <v>ні</v>
          </cell>
          <cell r="V186">
            <v>265331.64</v>
          </cell>
          <cell r="W186">
            <v>264513.24</v>
          </cell>
          <cell r="X186">
            <v>715.46</v>
          </cell>
          <cell r="Y186">
            <v>102.94</v>
          </cell>
          <cell r="AB186" t="str">
            <v>так</v>
          </cell>
          <cell r="AC186" t="str">
            <v>так</v>
          </cell>
          <cell r="BB186">
            <v>4646</v>
          </cell>
          <cell r="BE186">
            <v>4</v>
          </cell>
          <cell r="BI186">
            <v>33129.919999999998</v>
          </cell>
          <cell r="BL186">
            <v>261946</v>
          </cell>
          <cell r="BZ186" t="str">
            <v>ні</v>
          </cell>
          <cell r="CT186" t="str">
            <v>ні</v>
          </cell>
          <cell r="DQ186">
            <v>0</v>
          </cell>
          <cell r="DR186">
            <v>0</v>
          </cell>
          <cell r="DS186">
            <v>0</v>
          </cell>
          <cell r="DT186">
            <v>0</v>
          </cell>
          <cell r="DU186">
            <v>0</v>
          </cell>
          <cell r="DV186" t="str">
            <v>автокредит</v>
          </cell>
          <cell r="DW186" t="str">
            <v>авто для особистих потреб</v>
          </cell>
        </row>
        <row r="187">
          <cell r="E187">
            <v>1</v>
          </cell>
          <cell r="F187" t="str">
            <v>АТ «РОДОВІД БАНК»</v>
          </cell>
          <cell r="K187">
            <v>39688</v>
          </cell>
          <cell r="M187">
            <v>840</v>
          </cell>
          <cell r="T187" t="str">
            <v>АТО</v>
          </cell>
          <cell r="U187" t="str">
            <v>ні</v>
          </cell>
          <cell r="V187">
            <v>2287856.52</v>
          </cell>
          <cell r="W187">
            <v>1297013.06</v>
          </cell>
          <cell r="X187">
            <v>990843.46</v>
          </cell>
          <cell r="Y187">
            <v>0</v>
          </cell>
          <cell r="AB187" t="str">
            <v>так</v>
          </cell>
          <cell r="AC187" t="str">
            <v>так</v>
          </cell>
          <cell r="BB187">
            <v>4636</v>
          </cell>
          <cell r="BE187">
            <v>4</v>
          </cell>
          <cell r="BI187">
            <v>228768.46</v>
          </cell>
          <cell r="BL187">
            <v>2258652.1800000002</v>
          </cell>
          <cell r="BZ187" t="str">
            <v>ні</v>
          </cell>
          <cell r="CT187" t="str">
            <v>ні</v>
          </cell>
          <cell r="DQ187">
            <v>0</v>
          </cell>
          <cell r="DR187">
            <v>0</v>
          </cell>
          <cell r="DS187">
            <v>0</v>
          </cell>
          <cell r="DT187">
            <v>0</v>
          </cell>
          <cell r="DU187">
            <v>0</v>
          </cell>
          <cell r="DV187" t="str">
            <v>іпотека</v>
          </cell>
          <cell r="DW187" t="str">
            <v>житлова нерухомість</v>
          </cell>
        </row>
        <row r="188">
          <cell r="E188">
            <v>1</v>
          </cell>
          <cell r="F188" t="str">
            <v>АТ «РОДОВІД БАНК»</v>
          </cell>
          <cell r="K188">
            <v>39248</v>
          </cell>
          <cell r="M188">
            <v>840</v>
          </cell>
          <cell r="T188" t="str">
            <v>АТО</v>
          </cell>
          <cell r="U188" t="str">
            <v>ні</v>
          </cell>
          <cell r="V188">
            <v>7070852.5700000003</v>
          </cell>
          <cell r="W188">
            <v>3891529.6</v>
          </cell>
          <cell r="X188">
            <v>3179322.97</v>
          </cell>
          <cell r="Y188">
            <v>0</v>
          </cell>
          <cell r="AB188" t="str">
            <v>так</v>
          </cell>
          <cell r="AC188" t="str">
            <v>так</v>
          </cell>
          <cell r="BB188">
            <v>4097</v>
          </cell>
          <cell r="BE188">
            <v>2</v>
          </cell>
          <cell r="BI188">
            <v>998617.14</v>
          </cell>
          <cell r="BL188">
            <v>6094860.8499999996</v>
          </cell>
          <cell r="BZ188" t="str">
            <v>ні</v>
          </cell>
          <cell r="CT188" t="str">
            <v>ні</v>
          </cell>
          <cell r="DQ188">
            <v>0</v>
          </cell>
          <cell r="DR188">
            <v>0</v>
          </cell>
          <cell r="DS188">
            <v>0</v>
          </cell>
          <cell r="DT188">
            <v>0</v>
          </cell>
          <cell r="DU188">
            <v>0</v>
          </cell>
          <cell r="DV188" t="str">
            <v>іпотека</v>
          </cell>
          <cell r="DW188" t="str">
            <v>житлова нерухомість</v>
          </cell>
        </row>
        <row r="189">
          <cell r="E189">
            <v>1</v>
          </cell>
          <cell r="F189" t="str">
            <v>АТ «РОДОВІД БАНК»</v>
          </cell>
          <cell r="K189">
            <v>39581</v>
          </cell>
          <cell r="M189">
            <v>840</v>
          </cell>
          <cell r="T189" t="str">
            <v>АТО</v>
          </cell>
          <cell r="U189" t="str">
            <v>ні</v>
          </cell>
          <cell r="V189">
            <v>247287.67999999999</v>
          </cell>
          <cell r="W189">
            <v>175448.35</v>
          </cell>
          <cell r="X189">
            <v>65793.37</v>
          </cell>
          <cell r="Y189">
            <v>6045.96</v>
          </cell>
          <cell r="AB189" t="str">
            <v>так</v>
          </cell>
          <cell r="AC189" t="str">
            <v>так</v>
          </cell>
          <cell r="BB189">
            <v>4526</v>
          </cell>
          <cell r="BE189">
            <v>4</v>
          </cell>
          <cell r="BI189">
            <v>54278.85</v>
          </cell>
          <cell r="BL189">
            <v>244208.25</v>
          </cell>
          <cell r="BZ189" t="str">
            <v>ні</v>
          </cell>
          <cell r="CT189" t="str">
            <v>ні</v>
          </cell>
          <cell r="DQ189">
            <v>0</v>
          </cell>
          <cell r="DR189">
            <v>0</v>
          </cell>
          <cell r="DS189">
            <v>0</v>
          </cell>
          <cell r="DT189">
            <v>0</v>
          </cell>
          <cell r="DU189">
            <v>0</v>
          </cell>
          <cell r="DV189" t="str">
            <v>автокредит</v>
          </cell>
          <cell r="DW189" t="str">
            <v>авто для особистих потреб</v>
          </cell>
        </row>
        <row r="190">
          <cell r="E190">
            <v>1</v>
          </cell>
          <cell r="F190" t="str">
            <v>АТ «РОДОВІД БАНК»</v>
          </cell>
          <cell r="K190">
            <v>39346</v>
          </cell>
          <cell r="M190">
            <v>840</v>
          </cell>
          <cell r="T190" t="str">
            <v>АТО</v>
          </cell>
          <cell r="U190" t="str">
            <v>ні</v>
          </cell>
          <cell r="V190">
            <v>862194.9</v>
          </cell>
          <cell r="W190">
            <v>351516.72</v>
          </cell>
          <cell r="X190">
            <v>510678.18</v>
          </cell>
          <cell r="Y190">
            <v>0</v>
          </cell>
          <cell r="AB190" t="str">
            <v>так</v>
          </cell>
          <cell r="AC190" t="str">
            <v>так</v>
          </cell>
          <cell r="BB190">
            <v>4526</v>
          </cell>
          <cell r="BE190">
            <v>4</v>
          </cell>
          <cell r="BI190">
            <v>358871.46</v>
          </cell>
          <cell r="BL190">
            <v>580278.43999999994</v>
          </cell>
          <cell r="BZ190" t="str">
            <v>ні</v>
          </cell>
          <cell r="CT190" t="str">
            <v>ні</v>
          </cell>
          <cell r="DQ190">
            <v>0</v>
          </cell>
          <cell r="DR190">
            <v>0</v>
          </cell>
          <cell r="DS190">
            <v>0</v>
          </cell>
          <cell r="DT190">
            <v>0</v>
          </cell>
          <cell r="DU190">
            <v>0</v>
          </cell>
          <cell r="DV190" t="str">
            <v>іпотека</v>
          </cell>
          <cell r="DW190" t="str">
            <v>житлова нерухомість</v>
          </cell>
        </row>
        <row r="191">
          <cell r="E191">
            <v>1</v>
          </cell>
          <cell r="F191" t="str">
            <v>АТ «РОДОВІД БАНК»</v>
          </cell>
          <cell r="K191">
            <v>39295</v>
          </cell>
          <cell r="M191">
            <v>840</v>
          </cell>
          <cell r="T191" t="str">
            <v>АТО</v>
          </cell>
          <cell r="U191" t="str">
            <v>ні</v>
          </cell>
          <cell r="V191">
            <v>1619400.73</v>
          </cell>
          <cell r="W191">
            <v>1321911.49</v>
          </cell>
          <cell r="X191">
            <v>297489.24</v>
          </cell>
          <cell r="Y191">
            <v>0</v>
          </cell>
          <cell r="AB191" t="str">
            <v>так</v>
          </cell>
          <cell r="AC191" t="str">
            <v>ні</v>
          </cell>
          <cell r="BB191">
            <v>4919</v>
          </cell>
          <cell r="BE191">
            <v>4</v>
          </cell>
          <cell r="BI191">
            <v>180839.27</v>
          </cell>
          <cell r="BL191">
            <v>1598729.19</v>
          </cell>
          <cell r="BZ191" t="str">
            <v>ні</v>
          </cell>
          <cell r="CT191" t="str">
            <v>ні</v>
          </cell>
          <cell r="DQ191">
            <v>0</v>
          </cell>
          <cell r="DR191">
            <v>0</v>
          </cell>
          <cell r="DS191">
            <v>0</v>
          </cell>
          <cell r="DT191">
            <v>0</v>
          </cell>
          <cell r="DU191">
            <v>0</v>
          </cell>
          <cell r="DV191" t="str">
            <v>іпотека</v>
          </cell>
          <cell r="DW191" t="str">
            <v>житлова нерухомість</v>
          </cell>
        </row>
        <row r="192">
          <cell r="E192">
            <v>1</v>
          </cell>
          <cell r="F192" t="str">
            <v>АТ «РОДОВІД БАНК»</v>
          </cell>
          <cell r="K192">
            <v>39413</v>
          </cell>
          <cell r="M192">
            <v>840</v>
          </cell>
          <cell r="T192" t="str">
            <v>АТО</v>
          </cell>
          <cell r="U192" t="str">
            <v>ні</v>
          </cell>
          <cell r="V192">
            <v>1570684.18</v>
          </cell>
          <cell r="W192">
            <v>1449314.12</v>
          </cell>
          <cell r="X192">
            <v>121370.06</v>
          </cell>
          <cell r="Y192">
            <v>0</v>
          </cell>
          <cell r="AB192" t="str">
            <v>так</v>
          </cell>
          <cell r="AC192" t="str">
            <v>ні</v>
          </cell>
          <cell r="BB192">
            <v>4764</v>
          </cell>
          <cell r="BE192">
            <v>4</v>
          </cell>
          <cell r="BI192">
            <v>498383.25</v>
          </cell>
          <cell r="BL192">
            <v>1550634.5</v>
          </cell>
          <cell r="BZ192" t="str">
            <v>ні</v>
          </cell>
          <cell r="CT192" t="str">
            <v>ні</v>
          </cell>
          <cell r="DQ192">
            <v>0</v>
          </cell>
          <cell r="DR192">
            <v>0</v>
          </cell>
          <cell r="DS192">
            <v>0</v>
          </cell>
          <cell r="DT192">
            <v>0</v>
          </cell>
          <cell r="DU192">
            <v>0</v>
          </cell>
          <cell r="DV192" t="str">
            <v>іпотека</v>
          </cell>
          <cell r="DW192" t="str">
            <v>житлова нерухомість</v>
          </cell>
        </row>
        <row r="193">
          <cell r="E193">
            <v>1</v>
          </cell>
          <cell r="F193" t="str">
            <v>АТ «РОДОВІД БАНК»</v>
          </cell>
          <cell r="K193">
            <v>39170</v>
          </cell>
          <cell r="M193">
            <v>840</v>
          </cell>
          <cell r="T193" t="str">
            <v>АТО</v>
          </cell>
          <cell r="U193" t="str">
            <v>ні</v>
          </cell>
          <cell r="V193">
            <v>2423429.4700000002</v>
          </cell>
          <cell r="W193">
            <v>1111701.05</v>
          </cell>
          <cell r="X193">
            <v>1311728.42</v>
          </cell>
          <cell r="Y193">
            <v>0</v>
          </cell>
          <cell r="AB193" t="str">
            <v>так</v>
          </cell>
          <cell r="AC193" t="str">
            <v>так</v>
          </cell>
          <cell r="BB193">
            <v>4616</v>
          </cell>
          <cell r="BE193">
            <v>3</v>
          </cell>
          <cell r="BI193">
            <v>866375.57</v>
          </cell>
          <cell r="BL193">
            <v>2174195.5499999998</v>
          </cell>
          <cell r="BZ193" t="str">
            <v>ні</v>
          </cell>
          <cell r="CT193" t="str">
            <v>ні</v>
          </cell>
          <cell r="DQ193">
            <v>0</v>
          </cell>
          <cell r="DR193">
            <v>0</v>
          </cell>
          <cell r="DS193">
            <v>0</v>
          </cell>
          <cell r="DT193">
            <v>0</v>
          </cell>
          <cell r="DU193">
            <v>0</v>
          </cell>
          <cell r="DV193" t="str">
            <v>іпотека</v>
          </cell>
          <cell r="DW193" t="str">
            <v>житлова нерухомість</v>
          </cell>
        </row>
        <row r="194">
          <cell r="E194">
            <v>1</v>
          </cell>
          <cell r="F194" t="str">
            <v>АТ «РОДОВІД БАНК»</v>
          </cell>
          <cell r="K194">
            <v>39353</v>
          </cell>
          <cell r="M194">
            <v>840</v>
          </cell>
          <cell r="T194" t="str">
            <v>АТО</v>
          </cell>
          <cell r="U194" t="str">
            <v>ні</v>
          </cell>
          <cell r="V194">
            <v>1378446.96</v>
          </cell>
          <cell r="W194">
            <v>606850.82999999996</v>
          </cell>
          <cell r="X194">
            <v>771596.13</v>
          </cell>
          <cell r="Y194">
            <v>0</v>
          </cell>
          <cell r="AB194" t="str">
            <v>так</v>
          </cell>
          <cell r="AC194" t="str">
            <v>так</v>
          </cell>
          <cell r="BB194">
            <v>4583</v>
          </cell>
          <cell r="BE194">
            <v>3</v>
          </cell>
          <cell r="BI194">
            <v>499221.1</v>
          </cell>
          <cell r="BL194">
            <v>1196629.76</v>
          </cell>
          <cell r="BZ194" t="str">
            <v>ні</v>
          </cell>
          <cell r="CT194" t="str">
            <v>ні</v>
          </cell>
          <cell r="DQ194">
            <v>0</v>
          </cell>
          <cell r="DR194">
            <v>0</v>
          </cell>
          <cell r="DS194">
            <v>0</v>
          </cell>
          <cell r="DT194">
            <v>0</v>
          </cell>
          <cell r="DU194">
            <v>0</v>
          </cell>
          <cell r="DV194" t="str">
            <v>іпотека</v>
          </cell>
          <cell r="DW194" t="str">
            <v>житлова нерухомість</v>
          </cell>
        </row>
        <row r="195">
          <cell r="E195">
            <v>1</v>
          </cell>
          <cell r="F195" t="str">
            <v>АТ «РОДОВІД БАНК»</v>
          </cell>
          <cell r="K195">
            <v>39192</v>
          </cell>
          <cell r="M195">
            <v>840</v>
          </cell>
          <cell r="T195" t="str">
            <v>АТО</v>
          </cell>
          <cell r="U195" t="str">
            <v>ні</v>
          </cell>
          <cell r="V195">
            <v>2415663.79</v>
          </cell>
          <cell r="W195">
            <v>1673659.16</v>
          </cell>
          <cell r="X195">
            <v>742004.63</v>
          </cell>
          <cell r="Y195">
            <v>0</v>
          </cell>
          <cell r="AB195" t="str">
            <v>так</v>
          </cell>
          <cell r="AC195" t="str">
            <v>так</v>
          </cell>
          <cell r="BB195">
            <v>4636</v>
          </cell>
          <cell r="BE195">
            <v>2</v>
          </cell>
          <cell r="BI195">
            <v>363645.49</v>
          </cell>
          <cell r="BL195">
            <v>2384828</v>
          </cell>
          <cell r="BZ195" t="str">
            <v>ні</v>
          </cell>
          <cell r="CT195" t="str">
            <v>ні</v>
          </cell>
          <cell r="DQ195">
            <v>0</v>
          </cell>
          <cell r="DR195">
            <v>0</v>
          </cell>
          <cell r="DS195">
            <v>0</v>
          </cell>
          <cell r="DT195">
            <v>0</v>
          </cell>
          <cell r="DU195">
            <v>0</v>
          </cell>
          <cell r="DV195" t="str">
            <v>іпотека</v>
          </cell>
          <cell r="DW195" t="str">
            <v>житлова нерухомість</v>
          </cell>
        </row>
        <row r="196">
          <cell r="E196">
            <v>1</v>
          </cell>
          <cell r="F196" t="str">
            <v>АТ «РОДОВІД БАНК»</v>
          </cell>
          <cell r="K196">
            <v>39016</v>
          </cell>
          <cell r="M196">
            <v>840</v>
          </cell>
          <cell r="T196" t="str">
            <v>ні</v>
          </cell>
          <cell r="U196" t="str">
            <v>ні</v>
          </cell>
          <cell r="V196">
            <v>1345106.11</v>
          </cell>
          <cell r="W196">
            <v>636279.67000000004</v>
          </cell>
          <cell r="X196">
            <v>708826.44</v>
          </cell>
          <cell r="Y196">
            <v>0</v>
          </cell>
          <cell r="AB196" t="str">
            <v>так</v>
          </cell>
          <cell r="AC196" t="str">
            <v>так</v>
          </cell>
          <cell r="BB196">
            <v>4434</v>
          </cell>
          <cell r="BE196">
            <v>4</v>
          </cell>
          <cell r="BI196">
            <v>180523.12</v>
          </cell>
          <cell r="BL196">
            <v>1242957.46</v>
          </cell>
          <cell r="BZ196" t="str">
            <v>ні</v>
          </cell>
          <cell r="CT196" t="str">
            <v>ні</v>
          </cell>
          <cell r="DQ196">
            <v>0</v>
          </cell>
          <cell r="DR196">
            <v>0</v>
          </cell>
          <cell r="DS196">
            <v>0</v>
          </cell>
          <cell r="DT196">
            <v>0</v>
          </cell>
          <cell r="DU196">
            <v>0</v>
          </cell>
          <cell r="DV196" t="str">
            <v>іпотека</v>
          </cell>
          <cell r="DW196" t="str">
            <v>житлова нерухомість</v>
          </cell>
        </row>
        <row r="197">
          <cell r="E197">
            <v>1</v>
          </cell>
          <cell r="F197" t="str">
            <v>АТ «РОДОВІД БАНК»</v>
          </cell>
          <cell r="K197">
            <v>39612</v>
          </cell>
          <cell r="M197">
            <v>840</v>
          </cell>
          <cell r="T197" t="str">
            <v>АТО</v>
          </cell>
          <cell r="U197" t="str">
            <v>ні</v>
          </cell>
          <cell r="V197">
            <v>7047565.2000000002</v>
          </cell>
          <cell r="W197">
            <v>2894287.92</v>
          </cell>
          <cell r="X197">
            <v>4153277.28</v>
          </cell>
          <cell r="Y197">
            <v>0</v>
          </cell>
          <cell r="AB197" t="str">
            <v>так</v>
          </cell>
          <cell r="AC197" t="str">
            <v>так</v>
          </cell>
          <cell r="BB197">
            <v>4616</v>
          </cell>
          <cell r="BE197">
            <v>4</v>
          </cell>
          <cell r="BI197">
            <v>3567995.19</v>
          </cell>
          <cell r="BL197">
            <v>5940702.8899999997</v>
          </cell>
          <cell r="BZ197" t="str">
            <v>ні</v>
          </cell>
          <cell r="CT197" t="str">
            <v>ні</v>
          </cell>
          <cell r="DQ197">
            <v>0</v>
          </cell>
          <cell r="DR197">
            <v>0</v>
          </cell>
          <cell r="DS197">
            <v>0</v>
          </cell>
          <cell r="DT197">
            <v>0</v>
          </cell>
          <cell r="DU197">
            <v>0</v>
          </cell>
          <cell r="DV197" t="str">
            <v>іпотека</v>
          </cell>
          <cell r="DW197" t="str">
            <v>комерційна нерухомість</v>
          </cell>
        </row>
        <row r="198">
          <cell r="E198">
            <v>1</v>
          </cell>
          <cell r="F198" t="str">
            <v>АТ «РОДОВІД БАНК»</v>
          </cell>
          <cell r="K198">
            <v>39560</v>
          </cell>
          <cell r="M198">
            <v>840</v>
          </cell>
          <cell r="T198" t="str">
            <v>ні</v>
          </cell>
          <cell r="U198" t="str">
            <v>ні</v>
          </cell>
          <cell r="V198">
            <v>1269434.33</v>
          </cell>
          <cell r="W198">
            <v>796368.46</v>
          </cell>
          <cell r="X198">
            <v>416515.31</v>
          </cell>
          <cell r="Y198">
            <v>56550.559999999998</v>
          </cell>
          <cell r="AB198" t="str">
            <v>так</v>
          </cell>
          <cell r="AC198" t="str">
            <v>так</v>
          </cell>
          <cell r="BB198">
            <v>4402</v>
          </cell>
          <cell r="BE198">
            <v>2.4</v>
          </cell>
          <cell r="BI198">
            <v>224113.02</v>
          </cell>
          <cell r="BL198">
            <v>1253951.95</v>
          </cell>
          <cell r="BZ198" t="str">
            <v>ні</v>
          </cell>
          <cell r="CT198" t="str">
            <v>ні</v>
          </cell>
          <cell r="DQ198">
            <v>0</v>
          </cell>
          <cell r="DR198">
            <v>0</v>
          </cell>
          <cell r="DS198">
            <v>0</v>
          </cell>
          <cell r="DT198">
            <v>0</v>
          </cell>
          <cell r="DU198">
            <v>0</v>
          </cell>
          <cell r="DV198" t="str">
            <v>автокредит</v>
          </cell>
          <cell r="DW198" t="str">
            <v>авто для особистих потреб</v>
          </cell>
        </row>
        <row r="199">
          <cell r="E199">
            <v>1</v>
          </cell>
          <cell r="F199" t="str">
            <v>АТ «РОДОВІД БАНК»</v>
          </cell>
          <cell r="K199">
            <v>39514</v>
          </cell>
          <cell r="M199">
            <v>980</v>
          </cell>
          <cell r="T199" t="str">
            <v>ні</v>
          </cell>
          <cell r="U199" t="str">
            <v>ні</v>
          </cell>
          <cell r="V199">
            <v>171746.02</v>
          </cell>
          <cell r="W199">
            <v>119548.83</v>
          </cell>
          <cell r="X199">
            <v>52197.19</v>
          </cell>
          <cell r="Y199">
            <v>0</v>
          </cell>
          <cell r="AB199" t="str">
            <v>так</v>
          </cell>
          <cell r="AC199" t="str">
            <v>так</v>
          </cell>
          <cell r="BB199">
            <v>4189</v>
          </cell>
          <cell r="BE199">
            <v>2.4</v>
          </cell>
          <cell r="BI199">
            <v>145519.82</v>
          </cell>
          <cell r="BL199">
            <v>178407.23</v>
          </cell>
          <cell r="BZ199" t="str">
            <v>ні</v>
          </cell>
          <cell r="CT199" t="str">
            <v>ні</v>
          </cell>
          <cell r="DQ199">
            <v>0</v>
          </cell>
          <cell r="DR199">
            <v>0</v>
          </cell>
          <cell r="DS199">
            <v>0</v>
          </cell>
          <cell r="DT199">
            <v>0</v>
          </cell>
          <cell r="DU199">
            <v>6661.21</v>
          </cell>
          <cell r="DV199" t="str">
            <v>іпотека</v>
          </cell>
          <cell r="DW199" t="str">
            <v>житлова нерухомість</v>
          </cell>
        </row>
        <row r="200">
          <cell r="E200">
            <v>1</v>
          </cell>
          <cell r="F200" t="str">
            <v>АТ «РОДОВІД БАНК»</v>
          </cell>
          <cell r="K200">
            <v>39337</v>
          </cell>
          <cell r="M200">
            <v>840</v>
          </cell>
          <cell r="T200" t="str">
            <v>АТО</v>
          </cell>
          <cell r="U200" t="str">
            <v>ні</v>
          </cell>
          <cell r="V200">
            <v>689189.2</v>
          </cell>
          <cell r="W200">
            <v>566341.44999999995</v>
          </cell>
          <cell r="X200">
            <v>122847.75</v>
          </cell>
          <cell r="Y200">
            <v>0</v>
          </cell>
          <cell r="AB200" t="str">
            <v>так</v>
          </cell>
          <cell r="AC200" t="str">
            <v>ні</v>
          </cell>
          <cell r="BB200">
            <v>4616</v>
          </cell>
          <cell r="BE200">
            <v>4</v>
          </cell>
          <cell r="BI200">
            <v>284522.53000000003</v>
          </cell>
          <cell r="BL200">
            <v>680391.75</v>
          </cell>
          <cell r="BZ200" t="str">
            <v>ні</v>
          </cell>
          <cell r="CT200" t="str">
            <v>ні</v>
          </cell>
          <cell r="DQ200">
            <v>0</v>
          </cell>
          <cell r="DR200">
            <v>0</v>
          </cell>
          <cell r="DS200">
            <v>0</v>
          </cell>
          <cell r="DT200">
            <v>0</v>
          </cell>
          <cell r="DU200">
            <v>0</v>
          </cell>
          <cell r="DV200" t="str">
            <v>іпотека</v>
          </cell>
          <cell r="DW200" t="str">
            <v>житлова нерухомість</v>
          </cell>
        </row>
        <row r="201">
          <cell r="E201">
            <v>1</v>
          </cell>
          <cell r="F201" t="str">
            <v>АТ «РОДОВІД БАНК»</v>
          </cell>
          <cell r="K201">
            <v>39185</v>
          </cell>
          <cell r="M201">
            <v>840</v>
          </cell>
          <cell r="T201" t="str">
            <v>АТО</v>
          </cell>
          <cell r="U201" t="str">
            <v>ні</v>
          </cell>
          <cell r="V201">
            <v>541344.75</v>
          </cell>
          <cell r="W201">
            <v>395789.43</v>
          </cell>
          <cell r="X201">
            <v>125016.43</v>
          </cell>
          <cell r="Y201">
            <v>20538.89</v>
          </cell>
          <cell r="AB201" t="str">
            <v>так</v>
          </cell>
          <cell r="AC201" t="str">
            <v>так</v>
          </cell>
          <cell r="BB201">
            <v>3701</v>
          </cell>
          <cell r="BE201">
            <v>4</v>
          </cell>
          <cell r="BI201">
            <v>209609.04</v>
          </cell>
          <cell r="BL201">
            <v>534696.69999999995</v>
          </cell>
          <cell r="BZ201" t="str">
            <v>ні</v>
          </cell>
          <cell r="CT201" t="str">
            <v>ні</v>
          </cell>
          <cell r="DQ201">
            <v>0</v>
          </cell>
          <cell r="DR201">
            <v>0</v>
          </cell>
          <cell r="DS201">
            <v>0</v>
          </cell>
          <cell r="DT201">
            <v>0</v>
          </cell>
          <cell r="DU201">
            <v>0</v>
          </cell>
          <cell r="DV201" t="str">
            <v>автокредит</v>
          </cell>
          <cell r="DW201" t="str">
            <v>авто для особистих потреб</v>
          </cell>
        </row>
        <row r="202">
          <cell r="E202">
            <v>1</v>
          </cell>
          <cell r="F202" t="str">
            <v>АТ «РОДОВІД БАНК»</v>
          </cell>
          <cell r="K202">
            <v>39274</v>
          </cell>
          <cell r="M202">
            <v>840</v>
          </cell>
          <cell r="T202" t="str">
            <v>АТО</v>
          </cell>
          <cell r="U202" t="str">
            <v>ні</v>
          </cell>
          <cell r="V202">
            <v>11205152.689999999</v>
          </cell>
          <cell r="W202">
            <v>4301075.8899999997</v>
          </cell>
          <cell r="X202">
            <v>6904076.7999999998</v>
          </cell>
          <cell r="Y202">
            <v>0</v>
          </cell>
          <cell r="AB202" t="str">
            <v>так</v>
          </cell>
          <cell r="AC202" t="str">
            <v>так</v>
          </cell>
          <cell r="BB202">
            <v>4251</v>
          </cell>
          <cell r="BE202">
            <v>4</v>
          </cell>
          <cell r="BI202">
            <v>4601653.49</v>
          </cell>
          <cell r="BL202">
            <v>7513655.4199999999</v>
          </cell>
          <cell r="BZ202" t="str">
            <v>ні</v>
          </cell>
          <cell r="CT202" t="str">
            <v>ні</v>
          </cell>
          <cell r="DQ202">
            <v>0</v>
          </cell>
          <cell r="DR202">
            <v>0</v>
          </cell>
          <cell r="DS202">
            <v>0</v>
          </cell>
          <cell r="DT202">
            <v>0</v>
          </cell>
          <cell r="DU202">
            <v>0</v>
          </cell>
          <cell r="DV202" t="str">
            <v>іпотека</v>
          </cell>
          <cell r="DW202" t="str">
            <v>житлова нерухомість</v>
          </cell>
        </row>
        <row r="203">
          <cell r="E203">
            <v>1</v>
          </cell>
          <cell r="F203" t="str">
            <v>АТ «РОДОВІД БАНК»</v>
          </cell>
          <cell r="K203">
            <v>39356</v>
          </cell>
          <cell r="M203">
            <v>840</v>
          </cell>
          <cell r="T203" t="str">
            <v>АТО</v>
          </cell>
          <cell r="U203" t="str">
            <v>ні</v>
          </cell>
          <cell r="V203">
            <v>5937988.1900000004</v>
          </cell>
          <cell r="W203">
            <v>4570739</v>
          </cell>
          <cell r="X203">
            <v>1367249.19</v>
          </cell>
          <cell r="Y203">
            <v>0</v>
          </cell>
          <cell r="AB203" t="str">
            <v>так</v>
          </cell>
          <cell r="AC203" t="str">
            <v>так</v>
          </cell>
          <cell r="BB203">
            <v>4646</v>
          </cell>
          <cell r="BE203">
            <v>4</v>
          </cell>
          <cell r="BI203">
            <v>1441956.19</v>
          </cell>
          <cell r="BL203">
            <v>5862190.1500000004</v>
          </cell>
          <cell r="BZ203" t="str">
            <v>ні</v>
          </cell>
          <cell r="CT203" t="str">
            <v>ні</v>
          </cell>
          <cell r="DQ203">
            <v>0</v>
          </cell>
          <cell r="DR203">
            <v>0</v>
          </cell>
          <cell r="DS203">
            <v>0</v>
          </cell>
          <cell r="DT203">
            <v>0</v>
          </cell>
          <cell r="DU203">
            <v>0</v>
          </cell>
          <cell r="DV203" t="str">
            <v>іпотека</v>
          </cell>
          <cell r="DW203" t="str">
            <v>житлова нерухомість</v>
          </cell>
        </row>
        <row r="204">
          <cell r="E204">
            <v>1</v>
          </cell>
          <cell r="F204" t="str">
            <v>АТ «РОДОВІД БАНК»</v>
          </cell>
          <cell r="K204">
            <v>39423</v>
          </cell>
          <cell r="M204">
            <v>840</v>
          </cell>
          <cell r="T204" t="str">
            <v>АТО</v>
          </cell>
          <cell r="U204" t="str">
            <v>ні</v>
          </cell>
          <cell r="V204">
            <v>6102230.1699999999</v>
          </cell>
          <cell r="W204">
            <v>4597625.7</v>
          </cell>
          <cell r="X204">
            <v>1504604.47</v>
          </cell>
          <cell r="Y204">
            <v>0</v>
          </cell>
          <cell r="AB204" t="str">
            <v>так</v>
          </cell>
          <cell r="AC204" t="str">
            <v>так</v>
          </cell>
          <cell r="BB204">
            <v>4646</v>
          </cell>
          <cell r="BE204">
            <v>4</v>
          </cell>
          <cell r="BI204">
            <v>337516.99</v>
          </cell>
          <cell r="BL204">
            <v>6024335.5899999999</v>
          </cell>
          <cell r="BZ204" t="str">
            <v>ні</v>
          </cell>
          <cell r="CT204" t="str">
            <v>ні</v>
          </cell>
          <cell r="DQ204">
            <v>0</v>
          </cell>
          <cell r="DR204">
            <v>0</v>
          </cell>
          <cell r="DS204">
            <v>0</v>
          </cell>
          <cell r="DT204">
            <v>0</v>
          </cell>
          <cell r="DU204">
            <v>0</v>
          </cell>
          <cell r="DV204" t="str">
            <v>іпотека</v>
          </cell>
          <cell r="DW204" t="str">
            <v>комерційна нерухомість</v>
          </cell>
        </row>
        <row r="205">
          <cell r="E205">
            <v>1</v>
          </cell>
          <cell r="F205" t="str">
            <v>АТ «РОДОВІД БАНК»</v>
          </cell>
          <cell r="K205">
            <v>39273</v>
          </cell>
          <cell r="M205">
            <v>840</v>
          </cell>
          <cell r="T205" t="str">
            <v>АТО</v>
          </cell>
          <cell r="U205" t="str">
            <v>ні</v>
          </cell>
          <cell r="V205">
            <v>5844249.3200000003</v>
          </cell>
          <cell r="W205">
            <v>5353061.3099999996</v>
          </cell>
          <cell r="X205">
            <v>491188.01</v>
          </cell>
          <cell r="Y205">
            <v>0</v>
          </cell>
          <cell r="AB205" t="str">
            <v>так</v>
          </cell>
          <cell r="AC205" t="str">
            <v>ні</v>
          </cell>
          <cell r="BB205">
            <v>4583</v>
          </cell>
          <cell r="BE205">
            <v>3.4</v>
          </cell>
          <cell r="BI205">
            <v>1114672.33</v>
          </cell>
          <cell r="BL205">
            <v>5769647.8600000003</v>
          </cell>
          <cell r="BZ205" t="str">
            <v>ні</v>
          </cell>
          <cell r="CT205" t="str">
            <v>ні</v>
          </cell>
          <cell r="DQ205">
            <v>0</v>
          </cell>
          <cell r="DR205">
            <v>0</v>
          </cell>
          <cell r="DS205">
            <v>0</v>
          </cell>
          <cell r="DT205">
            <v>0</v>
          </cell>
          <cell r="DU205">
            <v>0</v>
          </cell>
          <cell r="DV205" t="str">
            <v>іпотека</v>
          </cell>
          <cell r="DW205" t="str">
            <v>комерційна нерухомість</v>
          </cell>
        </row>
        <row r="206">
          <cell r="E206">
            <v>1</v>
          </cell>
          <cell r="F206" t="str">
            <v>АТ «РОДОВІД БАНК»</v>
          </cell>
          <cell r="K206">
            <v>39406</v>
          </cell>
          <cell r="M206">
            <v>840</v>
          </cell>
          <cell r="T206" t="str">
            <v>АТО</v>
          </cell>
          <cell r="U206" t="str">
            <v>ні</v>
          </cell>
          <cell r="V206">
            <v>14580114.029999999</v>
          </cell>
          <cell r="W206">
            <v>4779976.1399999997</v>
          </cell>
          <cell r="X206">
            <v>9800137.8900000006</v>
          </cell>
          <cell r="Y206">
            <v>0</v>
          </cell>
          <cell r="AB206" t="str">
            <v>ні</v>
          </cell>
          <cell r="AC206" t="str">
            <v>ні</v>
          </cell>
          <cell r="BB206">
            <v>4849</v>
          </cell>
          <cell r="BE206">
            <v>4</v>
          </cell>
          <cell r="BI206">
            <v>981134.44</v>
          </cell>
          <cell r="BL206">
            <v>10497951.210000001</v>
          </cell>
          <cell r="BZ206" t="str">
            <v>ні</v>
          </cell>
          <cell r="CT206" t="str">
            <v>ні</v>
          </cell>
          <cell r="DQ206">
            <v>0</v>
          </cell>
          <cell r="DR206">
            <v>0</v>
          </cell>
          <cell r="DS206">
            <v>0</v>
          </cell>
          <cell r="DT206">
            <v>0</v>
          </cell>
          <cell r="DU206">
            <v>0</v>
          </cell>
          <cell r="DV206" t="str">
            <v>іпотека</v>
          </cell>
          <cell r="DW206" t="str">
            <v>комерційна нерухомість</v>
          </cell>
        </row>
        <row r="207">
          <cell r="E207">
            <v>1</v>
          </cell>
          <cell r="F207" t="str">
            <v>АТ «РОДОВІД БАНК»</v>
          </cell>
          <cell r="K207">
            <v>39164</v>
          </cell>
          <cell r="M207">
            <v>840</v>
          </cell>
          <cell r="T207" t="str">
            <v>АТО</v>
          </cell>
          <cell r="U207" t="str">
            <v>ні</v>
          </cell>
          <cell r="V207">
            <v>321131.52000000002</v>
          </cell>
          <cell r="W207">
            <v>195765.29</v>
          </cell>
          <cell r="X207">
            <v>125366.23</v>
          </cell>
          <cell r="Y207">
            <v>0</v>
          </cell>
          <cell r="AB207" t="str">
            <v>так</v>
          </cell>
          <cell r="AC207" t="str">
            <v>так</v>
          </cell>
          <cell r="BB207">
            <v>4127</v>
          </cell>
          <cell r="BE207">
            <v>1</v>
          </cell>
          <cell r="BI207">
            <v>105585.39</v>
          </cell>
          <cell r="BL207">
            <v>279067.14</v>
          </cell>
          <cell r="BZ207" t="str">
            <v>ні</v>
          </cell>
          <cell r="CT207" t="str">
            <v>ні</v>
          </cell>
          <cell r="DQ207">
            <v>0</v>
          </cell>
          <cell r="DR207">
            <v>0</v>
          </cell>
          <cell r="DS207">
            <v>0</v>
          </cell>
          <cell r="DT207">
            <v>0</v>
          </cell>
          <cell r="DU207">
            <v>0</v>
          </cell>
          <cell r="DV207" t="str">
            <v>іпотека</v>
          </cell>
          <cell r="DW207" t="str">
            <v>житлова нерухомість</v>
          </cell>
        </row>
        <row r="208">
          <cell r="E208">
            <v>1</v>
          </cell>
          <cell r="F208" t="str">
            <v>АТ «РОДОВІД БАНК»</v>
          </cell>
          <cell r="K208">
            <v>38538</v>
          </cell>
          <cell r="M208">
            <v>840</v>
          </cell>
          <cell r="T208" t="str">
            <v>АТО</v>
          </cell>
          <cell r="U208" t="str">
            <v>ні</v>
          </cell>
          <cell r="V208">
            <v>9604597.6400000006</v>
          </cell>
          <cell r="W208">
            <v>9604597.6400000006</v>
          </cell>
          <cell r="X208">
            <v>0</v>
          </cell>
          <cell r="Y208">
            <v>0</v>
          </cell>
          <cell r="AB208" t="str">
            <v>так</v>
          </cell>
          <cell r="AC208" t="str">
            <v>так</v>
          </cell>
          <cell r="BB208">
            <v>2214</v>
          </cell>
          <cell r="BE208">
            <v>2.4</v>
          </cell>
          <cell r="BI208">
            <v>3501063.94</v>
          </cell>
          <cell r="BL208">
            <v>9481995.5700000003</v>
          </cell>
          <cell r="BZ208" t="str">
            <v>ні</v>
          </cell>
          <cell r="CT208" t="str">
            <v>так</v>
          </cell>
          <cell r="DQ208">
            <v>0</v>
          </cell>
          <cell r="DR208">
            <v>0</v>
          </cell>
          <cell r="DS208">
            <v>0</v>
          </cell>
          <cell r="DT208">
            <v>0</v>
          </cell>
          <cell r="DU208">
            <v>0</v>
          </cell>
          <cell r="DV208" t="str">
            <v>іпотека</v>
          </cell>
          <cell r="DW208" t="str">
            <v>земельні ділянки</v>
          </cell>
        </row>
        <row r="209">
          <cell r="E209">
            <v>1</v>
          </cell>
          <cell r="F209" t="str">
            <v>АТ «РОДОВІД БАНК»</v>
          </cell>
          <cell r="K209">
            <v>39430</v>
          </cell>
          <cell r="M209">
            <v>980</v>
          </cell>
          <cell r="T209" t="str">
            <v>АТО</v>
          </cell>
          <cell r="U209" t="str">
            <v>ні</v>
          </cell>
          <cell r="V209">
            <v>791955.97</v>
          </cell>
          <cell r="W209">
            <v>746516.91</v>
          </cell>
          <cell r="X209">
            <v>45439.06</v>
          </cell>
          <cell r="Y209">
            <v>0</v>
          </cell>
          <cell r="AB209" t="str">
            <v>так</v>
          </cell>
          <cell r="AC209" t="str">
            <v>ні</v>
          </cell>
          <cell r="BB209">
            <v>4734</v>
          </cell>
          <cell r="BE209">
            <v>4</v>
          </cell>
          <cell r="BI209">
            <v>526889.89</v>
          </cell>
          <cell r="BL209">
            <v>791955.97</v>
          </cell>
          <cell r="BZ209" t="str">
            <v>ні</v>
          </cell>
          <cell r="CT209" t="str">
            <v>ні</v>
          </cell>
          <cell r="DQ209">
            <v>0</v>
          </cell>
          <cell r="DR209">
            <v>0</v>
          </cell>
          <cell r="DS209">
            <v>0</v>
          </cell>
          <cell r="DT209">
            <v>0</v>
          </cell>
          <cell r="DU209">
            <v>0</v>
          </cell>
          <cell r="DV209" t="str">
            <v>іпотека</v>
          </cell>
          <cell r="DW209" t="str">
            <v>житлова нерухомість</v>
          </cell>
        </row>
        <row r="210">
          <cell r="E210">
            <v>1</v>
          </cell>
          <cell r="F210" t="str">
            <v>АТ «РОДОВІД БАНК»</v>
          </cell>
          <cell r="K210">
            <v>39471</v>
          </cell>
          <cell r="M210">
            <v>840</v>
          </cell>
          <cell r="T210" t="str">
            <v>АТО</v>
          </cell>
          <cell r="U210" t="str">
            <v>ні</v>
          </cell>
          <cell r="V210">
            <v>8517567.9399999995</v>
          </cell>
          <cell r="W210">
            <v>7931576.5</v>
          </cell>
          <cell r="X210">
            <v>544018.5</v>
          </cell>
          <cell r="Y210">
            <v>41972.94</v>
          </cell>
          <cell r="AB210" t="str">
            <v>так</v>
          </cell>
          <cell r="AC210" t="str">
            <v>ні</v>
          </cell>
          <cell r="BB210">
            <v>4860</v>
          </cell>
          <cell r="BE210">
            <v>4</v>
          </cell>
          <cell r="BI210">
            <v>367956.94</v>
          </cell>
          <cell r="BL210">
            <v>8409377.5199999996</v>
          </cell>
          <cell r="BZ210" t="str">
            <v>ні</v>
          </cell>
          <cell r="CT210" t="str">
            <v>ні</v>
          </cell>
          <cell r="DQ210">
            <v>0</v>
          </cell>
          <cell r="DR210">
            <v>0</v>
          </cell>
          <cell r="DS210">
            <v>0</v>
          </cell>
          <cell r="DT210">
            <v>0</v>
          </cell>
          <cell r="DU210">
            <v>0</v>
          </cell>
          <cell r="DV210" t="str">
            <v>іпотека</v>
          </cell>
          <cell r="DW210" t="str">
            <v>комерційна нерухомість</v>
          </cell>
        </row>
        <row r="211">
          <cell r="E211">
            <v>1</v>
          </cell>
          <cell r="F211" t="str">
            <v>АТ «РОДОВІД БАНК»</v>
          </cell>
          <cell r="K211">
            <v>39500</v>
          </cell>
          <cell r="M211">
            <v>840</v>
          </cell>
          <cell r="T211" t="str">
            <v>АТО</v>
          </cell>
          <cell r="U211" t="str">
            <v>ні</v>
          </cell>
          <cell r="V211">
            <v>9850565.3100000005</v>
          </cell>
          <cell r="W211">
            <v>3722302.29</v>
          </cell>
          <cell r="X211">
            <v>5367735.2699999996</v>
          </cell>
          <cell r="Y211">
            <v>760527.75</v>
          </cell>
          <cell r="AB211" t="str">
            <v>так</v>
          </cell>
          <cell r="AC211" t="str">
            <v>ні</v>
          </cell>
          <cell r="BB211">
            <v>4828</v>
          </cell>
          <cell r="BE211">
            <v>4</v>
          </cell>
          <cell r="BI211">
            <v>4376843.79</v>
          </cell>
          <cell r="BL211">
            <v>7208137.2699999996</v>
          </cell>
          <cell r="BZ211" t="str">
            <v>ні</v>
          </cell>
          <cell r="CT211" t="str">
            <v>ні</v>
          </cell>
          <cell r="DQ211">
            <v>0</v>
          </cell>
          <cell r="DR211">
            <v>0</v>
          </cell>
          <cell r="DS211">
            <v>0</v>
          </cell>
          <cell r="DT211">
            <v>0</v>
          </cell>
          <cell r="DU211">
            <v>0</v>
          </cell>
          <cell r="DV211" t="str">
            <v>іпотека</v>
          </cell>
          <cell r="DW211" t="str">
            <v>житлова нерухомість</v>
          </cell>
        </row>
        <row r="212">
          <cell r="E212">
            <v>1</v>
          </cell>
          <cell r="F212" t="str">
            <v>АТ «РОДОВІД БАНК»</v>
          </cell>
          <cell r="K212">
            <v>39521</v>
          </cell>
          <cell r="M212">
            <v>840</v>
          </cell>
          <cell r="T212" t="str">
            <v>АТО</v>
          </cell>
          <cell r="U212" t="str">
            <v>ні</v>
          </cell>
          <cell r="V212">
            <v>3108082.12</v>
          </cell>
          <cell r="W212">
            <v>2881828.09</v>
          </cell>
          <cell r="X212">
            <v>214918.57</v>
          </cell>
          <cell r="Y212">
            <v>11335.46</v>
          </cell>
          <cell r="AB212" t="str">
            <v>так</v>
          </cell>
          <cell r="BB212">
            <v>4281</v>
          </cell>
          <cell r="BE212">
            <v>4</v>
          </cell>
          <cell r="BI212">
            <v>119366.69</v>
          </cell>
          <cell r="BL212">
            <v>3068552.35</v>
          </cell>
          <cell r="BZ212" t="str">
            <v>ні</v>
          </cell>
          <cell r="CT212" t="str">
            <v>ні</v>
          </cell>
          <cell r="DQ212">
            <v>0</v>
          </cell>
          <cell r="DR212">
            <v>0</v>
          </cell>
          <cell r="DS212">
            <v>0</v>
          </cell>
          <cell r="DT212">
            <v>0</v>
          </cell>
          <cell r="DU212">
            <v>0</v>
          </cell>
          <cell r="DV212" t="str">
            <v>беззаставний</v>
          </cell>
        </row>
        <row r="213">
          <cell r="E213">
            <v>1</v>
          </cell>
          <cell r="F213" t="str">
            <v>АТ «РОДОВІД БАНК»</v>
          </cell>
          <cell r="K213">
            <v>39505</v>
          </cell>
          <cell r="M213">
            <v>840</v>
          </cell>
          <cell r="T213" t="str">
            <v>АТО</v>
          </cell>
          <cell r="U213" t="str">
            <v>ні</v>
          </cell>
          <cell r="V213">
            <v>3053274.48</v>
          </cell>
          <cell r="W213">
            <v>2791753.61</v>
          </cell>
          <cell r="X213">
            <v>246273.84</v>
          </cell>
          <cell r="Y213">
            <v>15247.03</v>
          </cell>
          <cell r="AB213" t="str">
            <v>так</v>
          </cell>
          <cell r="AC213" t="str">
            <v>ні</v>
          </cell>
          <cell r="BB213">
            <v>4799</v>
          </cell>
          <cell r="BE213">
            <v>4</v>
          </cell>
          <cell r="BI213">
            <v>579934.35</v>
          </cell>
          <cell r="BL213">
            <v>3014494.25</v>
          </cell>
          <cell r="BZ213" t="str">
            <v>ні</v>
          </cell>
          <cell r="CT213" t="str">
            <v>ні</v>
          </cell>
          <cell r="DQ213">
            <v>0</v>
          </cell>
          <cell r="DR213">
            <v>0</v>
          </cell>
          <cell r="DS213">
            <v>0</v>
          </cell>
          <cell r="DT213">
            <v>0</v>
          </cell>
          <cell r="DU213">
            <v>0</v>
          </cell>
          <cell r="DV213" t="str">
            <v>іпотека</v>
          </cell>
          <cell r="DW213" t="str">
            <v>житлова нерухомість</v>
          </cell>
        </row>
        <row r="214">
          <cell r="E214">
            <v>1</v>
          </cell>
          <cell r="F214" t="str">
            <v>АТ «РОДОВІД БАНК»</v>
          </cell>
          <cell r="K214">
            <v>39444</v>
          </cell>
          <cell r="M214">
            <v>980</v>
          </cell>
          <cell r="T214" t="str">
            <v>ні</v>
          </cell>
          <cell r="U214" t="str">
            <v>ні</v>
          </cell>
          <cell r="V214">
            <v>14751392.699999999</v>
          </cell>
          <cell r="W214">
            <v>9323882.9800000004</v>
          </cell>
          <cell r="X214">
            <v>5427509.7199999997</v>
          </cell>
          <cell r="Y214">
            <v>0</v>
          </cell>
          <cell r="AB214" t="str">
            <v>так</v>
          </cell>
          <cell r="AC214" t="str">
            <v>так</v>
          </cell>
          <cell r="BB214">
            <v>4310</v>
          </cell>
          <cell r="BE214" t="str">
            <v>2,3,4</v>
          </cell>
          <cell r="BI214">
            <v>9188156.1799999997</v>
          </cell>
          <cell r="BL214">
            <v>14738646.57</v>
          </cell>
          <cell r="BZ214" t="str">
            <v>ні</v>
          </cell>
          <cell r="CT214" t="str">
            <v>так</v>
          </cell>
          <cell r="DQ214">
            <v>0</v>
          </cell>
          <cell r="DR214">
            <v>0</v>
          </cell>
          <cell r="DS214">
            <v>0</v>
          </cell>
          <cell r="DT214">
            <v>0</v>
          </cell>
          <cell r="DU214">
            <v>0</v>
          </cell>
          <cell r="DV214" t="str">
            <v>іпотека</v>
          </cell>
          <cell r="DW214" t="str">
            <v>земельні ділянки</v>
          </cell>
        </row>
        <row r="215">
          <cell r="E215">
            <v>1</v>
          </cell>
          <cell r="F215" t="str">
            <v>АТ «РОДОВІД БАНК»</v>
          </cell>
          <cell r="K215">
            <v>39314</v>
          </cell>
          <cell r="M215">
            <v>840</v>
          </cell>
          <cell r="T215" t="str">
            <v>ні</v>
          </cell>
          <cell r="U215" t="str">
            <v>ні</v>
          </cell>
          <cell r="V215">
            <v>16212974.24</v>
          </cell>
          <cell r="W215">
            <v>12636749</v>
          </cell>
          <cell r="X215">
            <v>3576225.24</v>
          </cell>
          <cell r="Y215">
            <v>0</v>
          </cell>
          <cell r="AB215" t="str">
            <v>так</v>
          </cell>
          <cell r="AC215" t="str">
            <v>так</v>
          </cell>
          <cell r="BB215">
            <v>4646</v>
          </cell>
          <cell r="BE215">
            <v>2</v>
          </cell>
          <cell r="BI215">
            <v>6323957.4699999997</v>
          </cell>
          <cell r="BL215">
            <v>16006016.66</v>
          </cell>
          <cell r="BZ215" t="str">
            <v>ні</v>
          </cell>
          <cell r="CT215" t="str">
            <v>так</v>
          </cell>
          <cell r="DQ215">
            <v>0</v>
          </cell>
          <cell r="DR215">
            <v>0</v>
          </cell>
          <cell r="DS215">
            <v>0</v>
          </cell>
          <cell r="DT215">
            <v>0</v>
          </cell>
          <cell r="DU215">
            <v>0</v>
          </cell>
          <cell r="DV215" t="str">
            <v>іпотека</v>
          </cell>
          <cell r="DW215" t="str">
            <v>житлова нерухомість</v>
          </cell>
        </row>
        <row r="216">
          <cell r="E216">
            <v>1</v>
          </cell>
          <cell r="F216" t="str">
            <v>АТ «РОДОВІД БАНК»</v>
          </cell>
          <cell r="K216">
            <v>39323</v>
          </cell>
          <cell r="M216">
            <v>840</v>
          </cell>
          <cell r="T216" t="str">
            <v>ні</v>
          </cell>
          <cell r="U216" t="str">
            <v>ні</v>
          </cell>
          <cell r="V216">
            <v>6641271.4000000004</v>
          </cell>
          <cell r="W216">
            <v>2097293.81</v>
          </cell>
          <cell r="X216">
            <v>4543977.59</v>
          </cell>
          <cell r="Y216">
            <v>0</v>
          </cell>
          <cell r="AB216" t="str">
            <v>так</v>
          </cell>
          <cell r="AC216" t="str">
            <v>так</v>
          </cell>
          <cell r="BB216">
            <v>4616</v>
          </cell>
          <cell r="BE216">
            <v>4</v>
          </cell>
          <cell r="BI216">
            <v>3446976.79</v>
          </cell>
          <cell r="BL216">
            <v>4619112.17</v>
          </cell>
          <cell r="BZ216" t="str">
            <v>ні</v>
          </cell>
          <cell r="CT216" t="str">
            <v>ні</v>
          </cell>
          <cell r="DQ216">
            <v>0</v>
          </cell>
          <cell r="DR216">
            <v>0</v>
          </cell>
          <cell r="DS216">
            <v>0</v>
          </cell>
          <cell r="DT216">
            <v>0</v>
          </cell>
          <cell r="DU216">
            <v>0</v>
          </cell>
          <cell r="DV216" t="str">
            <v>іпотека</v>
          </cell>
          <cell r="DW216" t="str">
            <v>житлова нерухомість</v>
          </cell>
        </row>
        <row r="217">
          <cell r="E217">
            <v>1</v>
          </cell>
          <cell r="F217" t="str">
            <v>АТ «РОДОВІД БАНК»</v>
          </cell>
          <cell r="K217">
            <v>39545</v>
          </cell>
          <cell r="M217">
            <v>840</v>
          </cell>
          <cell r="T217" t="str">
            <v>так</v>
          </cell>
          <cell r="U217" t="str">
            <v>ні</v>
          </cell>
          <cell r="V217">
            <v>2901628.53</v>
          </cell>
          <cell r="W217">
            <v>2197449.9900000002</v>
          </cell>
          <cell r="X217">
            <v>704178.54</v>
          </cell>
          <cell r="Y217">
            <v>0</v>
          </cell>
          <cell r="AB217" t="str">
            <v>так</v>
          </cell>
          <cell r="AC217" t="str">
            <v>ні</v>
          </cell>
          <cell r="BB217">
            <v>4630</v>
          </cell>
          <cell r="BE217">
            <v>4</v>
          </cell>
          <cell r="BI217">
            <v>883014.91</v>
          </cell>
          <cell r="BL217">
            <v>2864589.42</v>
          </cell>
          <cell r="BZ217" t="str">
            <v>так *</v>
          </cell>
          <cell r="CT217" t="str">
            <v>ні</v>
          </cell>
          <cell r="DQ217">
            <v>0</v>
          </cell>
          <cell r="DR217">
            <v>0</v>
          </cell>
          <cell r="DS217">
            <v>0</v>
          </cell>
          <cell r="DT217">
            <v>0</v>
          </cell>
          <cell r="DU217">
            <v>0</v>
          </cell>
          <cell r="DV217" t="str">
            <v>іпотека</v>
          </cell>
          <cell r="DW217" t="str">
            <v>житлова нерухомість</v>
          </cell>
        </row>
        <row r="218">
          <cell r="E218">
            <v>1</v>
          </cell>
          <cell r="F218" t="str">
            <v>АТ «РОДОВІД БАНК»</v>
          </cell>
          <cell r="K218">
            <v>39434</v>
          </cell>
          <cell r="M218">
            <v>840</v>
          </cell>
          <cell r="T218" t="str">
            <v>ні</v>
          </cell>
          <cell r="U218" t="str">
            <v>ні</v>
          </cell>
          <cell r="V218">
            <v>1073509.31</v>
          </cell>
          <cell r="W218">
            <v>555057.91</v>
          </cell>
          <cell r="X218">
            <v>518451.4</v>
          </cell>
          <cell r="Y218">
            <v>0</v>
          </cell>
          <cell r="AB218" t="str">
            <v>так</v>
          </cell>
          <cell r="AC218" t="str">
            <v>так</v>
          </cell>
          <cell r="BB218">
            <v>4616</v>
          </cell>
          <cell r="BE218">
            <v>4</v>
          </cell>
          <cell r="BI218">
            <v>165407.13</v>
          </cell>
          <cell r="BL218">
            <v>1059806.03</v>
          </cell>
          <cell r="CT218" t="str">
            <v>ні</v>
          </cell>
          <cell r="DQ218">
            <v>0</v>
          </cell>
          <cell r="DR218">
            <v>0</v>
          </cell>
          <cell r="DS218">
            <v>0</v>
          </cell>
          <cell r="DT218">
            <v>0</v>
          </cell>
          <cell r="DU218">
            <v>0</v>
          </cell>
          <cell r="DV218" t="str">
            <v>автокредит</v>
          </cell>
          <cell r="DW218" t="str">
            <v>авто для особистих потреб</v>
          </cell>
        </row>
        <row r="219">
          <cell r="E219">
            <v>1</v>
          </cell>
          <cell r="F219" t="str">
            <v>АТ «РОДОВІД БАНК»</v>
          </cell>
          <cell r="K219">
            <v>39210</v>
          </cell>
          <cell r="M219">
            <v>840</v>
          </cell>
          <cell r="T219" t="str">
            <v>ні</v>
          </cell>
          <cell r="U219" t="str">
            <v>ні</v>
          </cell>
          <cell r="V219">
            <v>2001068.73</v>
          </cell>
          <cell r="W219">
            <v>701569.72</v>
          </cell>
          <cell r="X219">
            <v>1299499.01</v>
          </cell>
          <cell r="Y219">
            <v>0</v>
          </cell>
          <cell r="AB219" t="str">
            <v>так</v>
          </cell>
          <cell r="AC219" t="str">
            <v>так</v>
          </cell>
          <cell r="BB219">
            <v>4554</v>
          </cell>
          <cell r="BE219">
            <v>4</v>
          </cell>
          <cell r="BI219">
            <v>530981.07999999996</v>
          </cell>
          <cell r="BL219">
            <v>1567357.16</v>
          </cell>
          <cell r="BZ219" t="str">
            <v>так *</v>
          </cell>
          <cell r="CT219" t="str">
            <v>ні</v>
          </cell>
          <cell r="DQ219">
            <v>0</v>
          </cell>
          <cell r="DR219">
            <v>0</v>
          </cell>
          <cell r="DS219">
            <v>0</v>
          </cell>
          <cell r="DT219">
            <v>0</v>
          </cell>
          <cell r="DU219">
            <v>0</v>
          </cell>
          <cell r="DV219" t="str">
            <v>іпотека</v>
          </cell>
          <cell r="DW219" t="str">
            <v>житлова нерухомість</v>
          </cell>
        </row>
        <row r="220">
          <cell r="E220">
            <v>1</v>
          </cell>
          <cell r="F220" t="str">
            <v>АТ «РОДОВІД БАНК»</v>
          </cell>
          <cell r="K220">
            <v>39377</v>
          </cell>
          <cell r="M220">
            <v>840</v>
          </cell>
          <cell r="T220" t="str">
            <v>ні</v>
          </cell>
          <cell r="U220" t="str">
            <v>ні</v>
          </cell>
          <cell r="V220">
            <v>34851298.740000002</v>
          </cell>
          <cell r="W220">
            <v>11120730.859999999</v>
          </cell>
          <cell r="X220">
            <v>23730567.879999999</v>
          </cell>
          <cell r="Y220">
            <v>0</v>
          </cell>
          <cell r="AB220" t="str">
            <v>так</v>
          </cell>
          <cell r="AC220" t="str">
            <v>так</v>
          </cell>
          <cell r="BB220">
            <v>4554</v>
          </cell>
          <cell r="BE220">
            <v>2.4</v>
          </cell>
          <cell r="BI220">
            <v>4265657.24</v>
          </cell>
          <cell r="BL220">
            <v>24133601.57</v>
          </cell>
          <cell r="BZ220" t="str">
            <v>ні</v>
          </cell>
          <cell r="CT220" t="str">
            <v>так</v>
          </cell>
          <cell r="DQ220">
            <v>0</v>
          </cell>
          <cell r="DR220">
            <v>0</v>
          </cell>
          <cell r="DS220">
            <v>0</v>
          </cell>
          <cell r="DT220">
            <v>0</v>
          </cell>
          <cell r="DU220">
            <v>0</v>
          </cell>
          <cell r="DV220" t="str">
            <v>іпотека</v>
          </cell>
          <cell r="DW220" t="str">
            <v>житлова нерухомість</v>
          </cell>
        </row>
        <row r="221">
          <cell r="E221">
            <v>1</v>
          </cell>
          <cell r="F221" t="str">
            <v>АТ «РОДОВІД БАНК»</v>
          </cell>
          <cell r="K221">
            <v>39500</v>
          </cell>
          <cell r="M221">
            <v>840</v>
          </cell>
          <cell r="T221" t="str">
            <v>ні</v>
          </cell>
          <cell r="U221" t="str">
            <v>ні</v>
          </cell>
          <cell r="V221">
            <v>1823511.38</v>
          </cell>
          <cell r="W221">
            <v>1344335</v>
          </cell>
          <cell r="X221">
            <v>479176.38</v>
          </cell>
          <cell r="Y221">
            <v>0</v>
          </cell>
          <cell r="AB221" t="str">
            <v>так</v>
          </cell>
          <cell r="AC221" t="str">
            <v>так</v>
          </cell>
          <cell r="BB221">
            <v>4493</v>
          </cell>
          <cell r="BE221">
            <v>4</v>
          </cell>
          <cell r="BI221">
            <v>365981.17</v>
          </cell>
          <cell r="BL221">
            <v>1800234.37</v>
          </cell>
          <cell r="BZ221" t="str">
            <v>так *</v>
          </cell>
          <cell r="CT221" t="str">
            <v>ні</v>
          </cell>
          <cell r="DQ221">
            <v>0</v>
          </cell>
          <cell r="DR221">
            <v>0</v>
          </cell>
          <cell r="DS221">
            <v>0</v>
          </cell>
          <cell r="DT221">
            <v>0</v>
          </cell>
          <cell r="DU221">
            <v>0</v>
          </cell>
          <cell r="DV221" t="str">
            <v>іпотека</v>
          </cell>
          <cell r="DW221" t="str">
            <v>житлова нерухомість</v>
          </cell>
        </row>
        <row r="222">
          <cell r="E222">
            <v>1</v>
          </cell>
          <cell r="F222" t="str">
            <v>АТ «РОДОВІД БАНК»</v>
          </cell>
          <cell r="K222">
            <v>39227</v>
          </cell>
          <cell r="M222">
            <v>840</v>
          </cell>
          <cell r="T222" t="str">
            <v>ні</v>
          </cell>
          <cell r="U222" t="str">
            <v>ні</v>
          </cell>
          <cell r="V222">
            <v>22967277.59</v>
          </cell>
          <cell r="W222">
            <v>10356473.99</v>
          </cell>
          <cell r="X222">
            <v>12610803.6</v>
          </cell>
          <cell r="Y222">
            <v>0</v>
          </cell>
          <cell r="AB222" t="str">
            <v>так</v>
          </cell>
          <cell r="AC222" t="str">
            <v>так</v>
          </cell>
          <cell r="BB222">
            <v>4554</v>
          </cell>
          <cell r="BE222">
            <v>4</v>
          </cell>
          <cell r="BI222">
            <v>11106766.26</v>
          </cell>
          <cell r="BL222">
            <v>20476724.710000001</v>
          </cell>
          <cell r="BZ222" t="str">
            <v>ні</v>
          </cell>
          <cell r="CT222" t="str">
            <v>ні</v>
          </cell>
          <cell r="DQ222">
            <v>0</v>
          </cell>
          <cell r="DR222">
            <v>0</v>
          </cell>
          <cell r="DS222">
            <v>0</v>
          </cell>
          <cell r="DT222">
            <v>0</v>
          </cell>
          <cell r="DU222">
            <v>0</v>
          </cell>
          <cell r="DV222" t="str">
            <v>іпотека</v>
          </cell>
          <cell r="DW222" t="str">
            <v>житлова нерухомість</v>
          </cell>
        </row>
        <row r="223">
          <cell r="E223">
            <v>1</v>
          </cell>
          <cell r="F223" t="str">
            <v>АТ «РОДОВІД БАНК»</v>
          </cell>
          <cell r="K223">
            <v>39246</v>
          </cell>
          <cell r="M223">
            <v>980</v>
          </cell>
          <cell r="T223" t="str">
            <v>ні</v>
          </cell>
          <cell r="U223" t="str">
            <v>ні</v>
          </cell>
          <cell r="V223">
            <v>5484352.21</v>
          </cell>
          <cell r="W223">
            <v>5484352.21</v>
          </cell>
          <cell r="X223">
            <v>0</v>
          </cell>
          <cell r="Y223">
            <v>0</v>
          </cell>
          <cell r="AB223" t="str">
            <v>ні</v>
          </cell>
          <cell r="BB223">
            <v>4065</v>
          </cell>
          <cell r="BE223">
            <v>3.4</v>
          </cell>
          <cell r="BI223">
            <v>291334.49</v>
          </cell>
          <cell r="BL223">
            <v>5496877.21</v>
          </cell>
          <cell r="BZ223" t="str">
            <v>ні</v>
          </cell>
          <cell r="CT223" t="str">
            <v>так</v>
          </cell>
          <cell r="DQ223">
            <v>0</v>
          </cell>
          <cell r="DR223">
            <v>0</v>
          </cell>
          <cell r="DS223">
            <v>6000</v>
          </cell>
          <cell r="DT223">
            <v>4700</v>
          </cell>
          <cell r="DU223">
            <v>1825</v>
          </cell>
          <cell r="DV223" t="str">
            <v>беззаставний</v>
          </cell>
        </row>
        <row r="224">
          <cell r="E224">
            <v>1</v>
          </cell>
          <cell r="F224" t="str">
            <v>АТ «РОДОВІД БАНК»</v>
          </cell>
          <cell r="K224">
            <v>39137</v>
          </cell>
          <cell r="M224">
            <v>980</v>
          </cell>
          <cell r="T224" t="str">
            <v>ні</v>
          </cell>
          <cell r="U224" t="str">
            <v>ні</v>
          </cell>
          <cell r="V224">
            <v>57601681.479999997</v>
          </cell>
          <cell r="W224">
            <v>44222100</v>
          </cell>
          <cell r="X224">
            <v>13379581.48</v>
          </cell>
          <cell r="Y224">
            <v>0</v>
          </cell>
          <cell r="AB224" t="str">
            <v>ні</v>
          </cell>
          <cell r="AC224" t="str">
            <v>ні</v>
          </cell>
          <cell r="BB224">
            <v>4493</v>
          </cell>
          <cell r="BE224">
            <v>3.4</v>
          </cell>
          <cell r="BI224">
            <v>34510796.039999999</v>
          </cell>
          <cell r="BL224">
            <v>57521881.810000002</v>
          </cell>
          <cell r="BZ224" t="str">
            <v>ні</v>
          </cell>
          <cell r="CT224" t="str">
            <v>так</v>
          </cell>
          <cell r="DQ224">
            <v>4937.29</v>
          </cell>
          <cell r="DR224">
            <v>4963.72</v>
          </cell>
          <cell r="DS224">
            <v>4468.76</v>
          </cell>
          <cell r="DT224">
            <v>5276.07</v>
          </cell>
          <cell r="DU224">
            <v>2299.14</v>
          </cell>
          <cell r="DV224" t="str">
            <v>іпотека</v>
          </cell>
          <cell r="DW224" t="str">
            <v>комерційна нерухомість</v>
          </cell>
        </row>
        <row r="225">
          <cell r="E225">
            <v>1</v>
          </cell>
          <cell r="F225" t="str">
            <v>АТ «РОДОВІД БАНК»</v>
          </cell>
          <cell r="K225">
            <v>39478</v>
          </cell>
          <cell r="M225">
            <v>980</v>
          </cell>
          <cell r="T225" t="str">
            <v>ні</v>
          </cell>
          <cell r="U225" t="str">
            <v>ні</v>
          </cell>
          <cell r="V225">
            <v>40984716.460000001</v>
          </cell>
          <cell r="W225">
            <v>30300000</v>
          </cell>
          <cell r="X225">
            <v>10684716.460000001</v>
          </cell>
          <cell r="Y225">
            <v>0</v>
          </cell>
          <cell r="AB225" t="str">
            <v>ні</v>
          </cell>
          <cell r="AC225" t="str">
            <v>ні</v>
          </cell>
          <cell r="BB225">
            <v>4493</v>
          </cell>
          <cell r="BE225">
            <v>3.4</v>
          </cell>
          <cell r="BI225">
            <v>29543071.170000002</v>
          </cell>
          <cell r="BL225">
            <v>41001938.640000001</v>
          </cell>
          <cell r="BZ225" t="str">
            <v>ні</v>
          </cell>
          <cell r="CT225" t="str">
            <v>так</v>
          </cell>
          <cell r="DQ225">
            <v>1562.69</v>
          </cell>
          <cell r="DR225">
            <v>1536.25</v>
          </cell>
          <cell r="DS225">
            <v>1731.24</v>
          </cell>
          <cell r="DT225">
            <v>12501.81</v>
          </cell>
          <cell r="DU225">
            <v>1846</v>
          </cell>
          <cell r="DV225" t="str">
            <v>іпотека</v>
          </cell>
          <cell r="DW225" t="str">
            <v>комерційна нерухомість</v>
          </cell>
        </row>
        <row r="226">
          <cell r="E226">
            <v>1</v>
          </cell>
          <cell r="F226" t="str">
            <v>АТ «РОДОВІД БАНК»</v>
          </cell>
          <cell r="K226">
            <v>39521</v>
          </cell>
          <cell r="M226">
            <v>840</v>
          </cell>
          <cell r="T226" t="str">
            <v>ні</v>
          </cell>
          <cell r="U226" t="str">
            <v>ні</v>
          </cell>
          <cell r="V226">
            <v>23276199.870000001</v>
          </cell>
          <cell r="W226">
            <v>7858552.2300000004</v>
          </cell>
          <cell r="X226">
            <v>15417647.640000001</v>
          </cell>
          <cell r="Y226">
            <v>0</v>
          </cell>
          <cell r="AB226" t="str">
            <v>так</v>
          </cell>
          <cell r="AC226" t="str">
            <v>так</v>
          </cell>
          <cell r="BB226">
            <v>4737</v>
          </cell>
          <cell r="BE226" t="str">
            <v>інше</v>
          </cell>
          <cell r="BI226">
            <v>10086361.08</v>
          </cell>
          <cell r="BL226">
            <v>16573751.189999999</v>
          </cell>
          <cell r="BZ226" t="str">
            <v>ні</v>
          </cell>
          <cell r="CT226" t="str">
            <v>так</v>
          </cell>
          <cell r="DQ226">
            <v>0</v>
          </cell>
          <cell r="DR226">
            <v>0</v>
          </cell>
          <cell r="DS226">
            <v>0</v>
          </cell>
          <cell r="DT226">
            <v>0</v>
          </cell>
          <cell r="DU226">
            <v>0</v>
          </cell>
          <cell r="DV226" t="str">
            <v>іпотека</v>
          </cell>
          <cell r="DW226" t="str">
            <v>земельні ділянки</v>
          </cell>
        </row>
        <row r="227">
          <cell r="E227">
            <v>1</v>
          </cell>
          <cell r="F227" t="str">
            <v>АТ «РОДОВІД БАНК»</v>
          </cell>
          <cell r="K227">
            <v>39282</v>
          </cell>
          <cell r="M227">
            <v>840</v>
          </cell>
          <cell r="T227" t="str">
            <v>ні</v>
          </cell>
          <cell r="U227" t="str">
            <v>ні</v>
          </cell>
          <cell r="V227">
            <v>33688973.259999998</v>
          </cell>
          <cell r="W227">
            <v>11101705.560000001</v>
          </cell>
          <cell r="X227">
            <v>22587267.699999999</v>
          </cell>
          <cell r="Y227">
            <v>0</v>
          </cell>
          <cell r="AB227" t="str">
            <v>так</v>
          </cell>
          <cell r="AC227" t="str">
            <v>так</v>
          </cell>
          <cell r="BB227">
            <v>4099</v>
          </cell>
          <cell r="BE227">
            <v>2.2999999999999998</v>
          </cell>
          <cell r="BI227">
            <v>14021597.07</v>
          </cell>
          <cell r="BL227">
            <v>22461935.640000001</v>
          </cell>
          <cell r="BZ227" t="str">
            <v>ні</v>
          </cell>
          <cell r="CT227" t="str">
            <v>так</v>
          </cell>
          <cell r="DQ227">
            <v>0</v>
          </cell>
          <cell r="DR227">
            <v>0</v>
          </cell>
          <cell r="DS227">
            <v>500.11</v>
          </cell>
          <cell r="DT227">
            <v>0</v>
          </cell>
          <cell r="DU227">
            <v>0</v>
          </cell>
          <cell r="DV227" t="str">
            <v>іпотека</v>
          </cell>
          <cell r="DW227" t="str">
            <v>житлова нерухомість</v>
          </cell>
        </row>
        <row r="228">
          <cell r="E228">
            <v>1</v>
          </cell>
          <cell r="F228" t="str">
            <v>АТ «РОДОВІД БАНК»</v>
          </cell>
          <cell r="K228">
            <v>39428</v>
          </cell>
          <cell r="M228">
            <v>840</v>
          </cell>
          <cell r="T228" t="str">
            <v>ні</v>
          </cell>
          <cell r="U228" t="str">
            <v>ні</v>
          </cell>
          <cell r="V228">
            <v>18867263.140000001</v>
          </cell>
          <cell r="W228">
            <v>13443350</v>
          </cell>
          <cell r="X228">
            <v>5423913.1399999997</v>
          </cell>
          <cell r="Y228">
            <v>0</v>
          </cell>
          <cell r="AB228" t="str">
            <v>так</v>
          </cell>
          <cell r="AC228" t="str">
            <v>так</v>
          </cell>
          <cell r="BB228">
            <v>4526</v>
          </cell>
          <cell r="BE228">
            <v>2.2999999999999998</v>
          </cell>
          <cell r="BI228">
            <v>9660455.3300000001</v>
          </cell>
          <cell r="BL228">
            <v>18626423.739999998</v>
          </cell>
          <cell r="BZ228" t="str">
            <v>ні</v>
          </cell>
          <cell r="CT228" t="str">
            <v>так</v>
          </cell>
          <cell r="DQ228">
            <v>0</v>
          </cell>
          <cell r="DR228">
            <v>0</v>
          </cell>
          <cell r="DS228">
            <v>0</v>
          </cell>
          <cell r="DT228">
            <v>0</v>
          </cell>
          <cell r="DU228">
            <v>0</v>
          </cell>
          <cell r="DV228" t="str">
            <v>іпотека</v>
          </cell>
          <cell r="DW228" t="str">
            <v>земельні ділянки</v>
          </cell>
        </row>
        <row r="229">
          <cell r="E229">
            <v>1</v>
          </cell>
          <cell r="F229" t="str">
            <v>АТ «РОДОВІД БАНК»</v>
          </cell>
          <cell r="K229">
            <v>39339</v>
          </cell>
          <cell r="M229">
            <v>840</v>
          </cell>
          <cell r="T229" t="str">
            <v>ні</v>
          </cell>
          <cell r="U229" t="str">
            <v>ні</v>
          </cell>
          <cell r="V229">
            <v>10996598.189999999</v>
          </cell>
          <cell r="W229">
            <v>8066010</v>
          </cell>
          <cell r="X229">
            <v>2930588.19</v>
          </cell>
          <cell r="Y229">
            <v>0</v>
          </cell>
          <cell r="AB229" t="str">
            <v>так</v>
          </cell>
          <cell r="AC229" t="str">
            <v>так</v>
          </cell>
          <cell r="BB229">
            <v>4526</v>
          </cell>
          <cell r="BE229">
            <v>4</v>
          </cell>
          <cell r="BI229">
            <v>5275827.2300000004</v>
          </cell>
          <cell r="BL229">
            <v>10857306.050000001</v>
          </cell>
          <cell r="BZ229" t="str">
            <v>ні</v>
          </cell>
          <cell r="CT229" t="str">
            <v>так</v>
          </cell>
          <cell r="DQ229">
            <v>0</v>
          </cell>
          <cell r="DR229">
            <v>0</v>
          </cell>
          <cell r="DS229">
            <v>1000.22</v>
          </cell>
          <cell r="DT229">
            <v>0</v>
          </cell>
          <cell r="DU229">
            <v>0</v>
          </cell>
          <cell r="DV229" t="str">
            <v>іпотека</v>
          </cell>
          <cell r="DW229" t="str">
            <v>земельні ділянки</v>
          </cell>
        </row>
        <row r="230">
          <cell r="E230">
            <v>1</v>
          </cell>
          <cell r="F230" t="str">
            <v>АТ «РОДОВІД БАНК»</v>
          </cell>
          <cell r="K230">
            <v>39357</v>
          </cell>
          <cell r="M230">
            <v>840</v>
          </cell>
          <cell r="T230" t="str">
            <v>ні</v>
          </cell>
          <cell r="U230" t="str">
            <v>ні</v>
          </cell>
          <cell r="V230">
            <v>22332461.640000001</v>
          </cell>
          <cell r="W230">
            <v>18820690</v>
          </cell>
          <cell r="X230">
            <v>3511771.64</v>
          </cell>
          <cell r="Y230">
            <v>0</v>
          </cell>
          <cell r="AB230" t="str">
            <v>так</v>
          </cell>
          <cell r="AC230" t="str">
            <v>так</v>
          </cell>
          <cell r="BB230">
            <v>4583</v>
          </cell>
          <cell r="BE230">
            <v>4</v>
          </cell>
          <cell r="BI230">
            <v>2240249.21</v>
          </cell>
          <cell r="BL230">
            <v>22047389.199999999</v>
          </cell>
          <cell r="BZ230" t="str">
            <v>ні</v>
          </cell>
          <cell r="CT230" t="str">
            <v>так</v>
          </cell>
          <cell r="DQ230">
            <v>0</v>
          </cell>
          <cell r="DR230">
            <v>0</v>
          </cell>
          <cell r="DS230">
            <v>0</v>
          </cell>
          <cell r="DT230">
            <v>0</v>
          </cell>
          <cell r="DU230">
            <v>0</v>
          </cell>
          <cell r="DV230" t="str">
            <v>іпотека</v>
          </cell>
          <cell r="DW230" t="str">
            <v>земельні ділянки</v>
          </cell>
        </row>
        <row r="231">
          <cell r="E231">
            <v>1</v>
          </cell>
          <cell r="F231" t="str">
            <v>АТ «РОДОВІД БАНК»</v>
          </cell>
          <cell r="K231">
            <v>39143</v>
          </cell>
          <cell r="M231">
            <v>840</v>
          </cell>
          <cell r="T231" t="str">
            <v>ні</v>
          </cell>
          <cell r="U231" t="str">
            <v>ні</v>
          </cell>
          <cell r="V231">
            <v>4529186.95</v>
          </cell>
          <cell r="W231">
            <v>4167438.5</v>
          </cell>
          <cell r="X231">
            <v>361748.45</v>
          </cell>
          <cell r="Y231">
            <v>0</v>
          </cell>
          <cell r="AB231" t="str">
            <v>так</v>
          </cell>
          <cell r="AC231" t="str">
            <v>так</v>
          </cell>
          <cell r="BB231">
            <v>4799</v>
          </cell>
          <cell r="BE231" t="str">
            <v>інше</v>
          </cell>
          <cell r="BI231">
            <v>2527516.1</v>
          </cell>
          <cell r="BL231">
            <v>4471372.17</v>
          </cell>
          <cell r="BZ231" t="str">
            <v>ні</v>
          </cell>
          <cell r="CT231" t="str">
            <v>ні</v>
          </cell>
          <cell r="DQ231">
            <v>0</v>
          </cell>
          <cell r="DR231">
            <v>0</v>
          </cell>
          <cell r="DS231">
            <v>0</v>
          </cell>
          <cell r="DT231">
            <v>0</v>
          </cell>
          <cell r="DU231">
            <v>0</v>
          </cell>
          <cell r="DV231" t="str">
            <v>іпотека</v>
          </cell>
          <cell r="DW231" t="str">
            <v>земельні ділянки</v>
          </cell>
        </row>
        <row r="232">
          <cell r="E232">
            <v>1</v>
          </cell>
          <cell r="F232" t="str">
            <v>АТ «РОДОВІД БАНК»</v>
          </cell>
          <cell r="K232">
            <v>39513</v>
          </cell>
          <cell r="M232">
            <v>840</v>
          </cell>
          <cell r="T232" t="str">
            <v>ні</v>
          </cell>
          <cell r="U232" t="str">
            <v>ні</v>
          </cell>
          <cell r="V232">
            <v>1752223.98</v>
          </cell>
          <cell r="W232">
            <v>1752223.98</v>
          </cell>
          <cell r="X232">
            <v>0</v>
          </cell>
          <cell r="Y232">
            <v>0</v>
          </cell>
          <cell r="AB232" t="str">
            <v>так</v>
          </cell>
          <cell r="BB232">
            <v>4675</v>
          </cell>
          <cell r="BE232" t="str">
            <v>інше</v>
          </cell>
          <cell r="BI232">
            <v>563026.68000000005</v>
          </cell>
          <cell r="BL232">
            <v>2025743.38</v>
          </cell>
          <cell r="BZ232" t="str">
            <v>ні</v>
          </cell>
          <cell r="CT232" t="str">
            <v>ні</v>
          </cell>
          <cell r="DQ232">
            <v>0</v>
          </cell>
          <cell r="DR232">
            <v>0</v>
          </cell>
          <cell r="DS232">
            <v>0</v>
          </cell>
          <cell r="DT232">
            <v>0</v>
          </cell>
          <cell r="DU232">
            <v>0</v>
          </cell>
          <cell r="DV232" t="str">
            <v>беззаставний</v>
          </cell>
        </row>
        <row r="233">
          <cell r="E233">
            <v>1</v>
          </cell>
          <cell r="F233" t="str">
            <v>АТ «РОДОВІД БАНК»</v>
          </cell>
          <cell r="K233">
            <v>39324</v>
          </cell>
          <cell r="M233">
            <v>840</v>
          </cell>
          <cell r="T233" t="str">
            <v>ні</v>
          </cell>
          <cell r="U233" t="str">
            <v>ні</v>
          </cell>
          <cell r="V233">
            <v>16670908.779999999</v>
          </cell>
          <cell r="W233">
            <v>15968011.130000001</v>
          </cell>
          <cell r="X233">
            <v>702897.65</v>
          </cell>
          <cell r="Y233">
            <v>0</v>
          </cell>
          <cell r="AB233" t="str">
            <v>так</v>
          </cell>
          <cell r="BB233">
            <v>4434</v>
          </cell>
          <cell r="BE233">
            <v>2</v>
          </cell>
          <cell r="BI233">
            <v>1968459.76</v>
          </cell>
          <cell r="BL233">
            <v>16458105.699999999</v>
          </cell>
          <cell r="BZ233" t="str">
            <v>ні</v>
          </cell>
          <cell r="CT233" t="str">
            <v>так</v>
          </cell>
          <cell r="DQ233">
            <v>702618.73</v>
          </cell>
          <cell r="DR233">
            <v>0</v>
          </cell>
          <cell r="DS233">
            <v>0</v>
          </cell>
          <cell r="DT233">
            <v>0</v>
          </cell>
          <cell r="DU233">
            <v>0</v>
          </cell>
          <cell r="DV233" t="str">
            <v>беззаставний</v>
          </cell>
        </row>
        <row r="234">
          <cell r="E234">
            <v>1</v>
          </cell>
          <cell r="F234" t="str">
            <v>АТ «РОДОВІД БАНК»</v>
          </cell>
          <cell r="K234">
            <v>39489</v>
          </cell>
          <cell r="M234">
            <v>840</v>
          </cell>
          <cell r="T234" t="str">
            <v>ні</v>
          </cell>
          <cell r="U234" t="str">
            <v>ні</v>
          </cell>
          <cell r="V234">
            <v>39889418.659999996</v>
          </cell>
          <cell r="W234">
            <v>37641380</v>
          </cell>
          <cell r="X234">
            <v>2248038.66</v>
          </cell>
          <cell r="Y234">
            <v>0</v>
          </cell>
          <cell r="AB234" t="str">
            <v>так</v>
          </cell>
          <cell r="AC234" t="str">
            <v>так</v>
          </cell>
          <cell r="BB234">
            <v>4583</v>
          </cell>
          <cell r="BE234">
            <v>2</v>
          </cell>
          <cell r="BI234">
            <v>10105306.84</v>
          </cell>
          <cell r="BL234">
            <v>39966291.090000004</v>
          </cell>
          <cell r="BZ234" t="str">
            <v>ні</v>
          </cell>
          <cell r="CT234" t="str">
            <v>так</v>
          </cell>
          <cell r="DQ234">
            <v>953212.71</v>
          </cell>
          <cell r="DR234">
            <v>0</v>
          </cell>
          <cell r="DS234">
            <v>0</v>
          </cell>
          <cell r="DT234">
            <v>0</v>
          </cell>
          <cell r="DU234">
            <v>0</v>
          </cell>
          <cell r="DV234" t="str">
            <v>іпотека</v>
          </cell>
          <cell r="DW234" t="str">
            <v>земельні ділянки</v>
          </cell>
        </row>
        <row r="235">
          <cell r="E235">
            <v>1</v>
          </cell>
          <cell r="F235" t="str">
            <v>АТ «РОДОВІД БАНК»</v>
          </cell>
          <cell r="K235">
            <v>39392</v>
          </cell>
          <cell r="M235">
            <v>840</v>
          </cell>
          <cell r="T235" t="str">
            <v>ні</v>
          </cell>
          <cell r="U235" t="str">
            <v>ні</v>
          </cell>
          <cell r="V235">
            <v>7692098.0099999998</v>
          </cell>
          <cell r="W235">
            <v>7692098.0099999998</v>
          </cell>
          <cell r="X235">
            <v>0</v>
          </cell>
          <cell r="Y235">
            <v>0</v>
          </cell>
          <cell r="AB235" t="str">
            <v>так</v>
          </cell>
          <cell r="BB235">
            <v>4343</v>
          </cell>
          <cell r="BE235">
            <v>2</v>
          </cell>
          <cell r="BI235">
            <v>815059.13</v>
          </cell>
          <cell r="BL235">
            <v>7593908.8700000001</v>
          </cell>
          <cell r="BZ235" t="str">
            <v>ні</v>
          </cell>
          <cell r="CT235" t="str">
            <v>так</v>
          </cell>
          <cell r="DQ235">
            <v>628740.07999999996</v>
          </cell>
          <cell r="DR235">
            <v>0</v>
          </cell>
          <cell r="DS235">
            <v>0</v>
          </cell>
          <cell r="DT235">
            <v>0</v>
          </cell>
          <cell r="DU235">
            <v>0</v>
          </cell>
          <cell r="DV235" t="str">
            <v>беззаставний</v>
          </cell>
        </row>
        <row r="236">
          <cell r="E236">
            <v>1</v>
          </cell>
          <cell r="F236" t="str">
            <v>АТ «РОДОВІД БАНК»</v>
          </cell>
          <cell r="K236">
            <v>39171</v>
          </cell>
          <cell r="M236">
            <v>840</v>
          </cell>
          <cell r="T236" t="str">
            <v>ні</v>
          </cell>
          <cell r="U236" t="str">
            <v>ні</v>
          </cell>
          <cell r="V236">
            <v>18582969.899999999</v>
          </cell>
          <cell r="W236">
            <v>18582969.899999999</v>
          </cell>
          <cell r="X236">
            <v>0</v>
          </cell>
          <cell r="Y236">
            <v>0</v>
          </cell>
          <cell r="AB236" t="str">
            <v>так</v>
          </cell>
          <cell r="AC236" t="str">
            <v>ні</v>
          </cell>
          <cell r="BB236">
            <v>4526</v>
          </cell>
          <cell r="BE236">
            <v>2</v>
          </cell>
          <cell r="BI236">
            <v>4353486.0199999996</v>
          </cell>
          <cell r="BL236">
            <v>18888496.399999999</v>
          </cell>
          <cell r="BZ236" t="str">
            <v>ні</v>
          </cell>
          <cell r="CT236" t="str">
            <v>так</v>
          </cell>
          <cell r="DQ236">
            <v>0</v>
          </cell>
          <cell r="DR236">
            <v>0</v>
          </cell>
          <cell r="DS236">
            <v>0</v>
          </cell>
          <cell r="DT236">
            <v>0</v>
          </cell>
          <cell r="DU236">
            <v>0</v>
          </cell>
          <cell r="DV236" t="str">
            <v>іпотека</v>
          </cell>
          <cell r="DW236" t="str">
            <v>земельні ділянки</v>
          </cell>
        </row>
        <row r="237">
          <cell r="E237">
            <v>1</v>
          </cell>
          <cell r="F237" t="str">
            <v>АТ «РОДОВІД БАНК»</v>
          </cell>
          <cell r="K237">
            <v>39524</v>
          </cell>
          <cell r="M237">
            <v>840</v>
          </cell>
          <cell r="T237" t="str">
            <v>ні</v>
          </cell>
          <cell r="U237" t="str">
            <v>ні</v>
          </cell>
          <cell r="V237">
            <v>32083010.510000002</v>
          </cell>
          <cell r="W237">
            <v>27984268.870000001</v>
          </cell>
          <cell r="X237">
            <v>4098741.64</v>
          </cell>
          <cell r="Y237">
            <v>0</v>
          </cell>
          <cell r="AB237" t="str">
            <v>ні</v>
          </cell>
          <cell r="AC237" t="str">
            <v>ні</v>
          </cell>
          <cell r="BB237">
            <v>4646</v>
          </cell>
          <cell r="BE237">
            <v>3.4</v>
          </cell>
          <cell r="BI237">
            <v>15057624.02</v>
          </cell>
          <cell r="BL237">
            <v>31673472.949999999</v>
          </cell>
          <cell r="BZ237" t="str">
            <v>ні</v>
          </cell>
          <cell r="CT237" t="str">
            <v>так</v>
          </cell>
          <cell r="DQ237">
            <v>0</v>
          </cell>
          <cell r="DR237">
            <v>0</v>
          </cell>
          <cell r="DS237">
            <v>0</v>
          </cell>
          <cell r="DT237">
            <v>0</v>
          </cell>
          <cell r="DU237">
            <v>0</v>
          </cell>
          <cell r="DV237" t="str">
            <v>іпотека</v>
          </cell>
          <cell r="DW237" t="str">
            <v>земельні ділянки</v>
          </cell>
        </row>
        <row r="238">
          <cell r="E238">
            <v>1</v>
          </cell>
          <cell r="F238" t="str">
            <v>АТ «РОДОВІД БАНК»</v>
          </cell>
          <cell r="K238">
            <v>39081</v>
          </cell>
          <cell r="M238">
            <v>840</v>
          </cell>
          <cell r="T238" t="str">
            <v>ні</v>
          </cell>
          <cell r="U238" t="str">
            <v>ні</v>
          </cell>
          <cell r="V238">
            <v>114688967.93000001</v>
          </cell>
          <cell r="W238">
            <v>114688967.93000001</v>
          </cell>
          <cell r="X238">
            <v>0</v>
          </cell>
          <cell r="Y238">
            <v>0</v>
          </cell>
          <cell r="AB238" t="str">
            <v>ні</v>
          </cell>
          <cell r="BB238">
            <v>4231</v>
          </cell>
          <cell r="BE238">
            <v>3.4</v>
          </cell>
          <cell r="BI238">
            <v>4404451.3600000003</v>
          </cell>
          <cell r="BL238">
            <v>113224970.62</v>
          </cell>
          <cell r="BZ238" t="str">
            <v>ні</v>
          </cell>
          <cell r="CT238" t="str">
            <v>так</v>
          </cell>
          <cell r="DQ238">
            <v>0</v>
          </cell>
          <cell r="DR238">
            <v>0</v>
          </cell>
          <cell r="DS238">
            <v>0</v>
          </cell>
          <cell r="DT238">
            <v>0</v>
          </cell>
          <cell r="DU238">
            <v>0</v>
          </cell>
          <cell r="DV238" t="str">
            <v>беззаставний</v>
          </cell>
        </row>
        <row r="239">
          <cell r="E239">
            <v>1</v>
          </cell>
          <cell r="F239" t="str">
            <v>АТ «РОДОВІД БАНК»</v>
          </cell>
          <cell r="K239">
            <v>39489</v>
          </cell>
          <cell r="M239">
            <v>840</v>
          </cell>
          <cell r="T239" t="str">
            <v>ні</v>
          </cell>
          <cell r="U239" t="str">
            <v>ні</v>
          </cell>
          <cell r="V239">
            <v>11118704.949999999</v>
          </cell>
          <cell r="W239">
            <v>7931576.5</v>
          </cell>
          <cell r="X239">
            <v>3187128.45</v>
          </cell>
          <cell r="Y239">
            <v>0</v>
          </cell>
          <cell r="AB239" t="str">
            <v>так</v>
          </cell>
          <cell r="AC239" t="str">
            <v>так</v>
          </cell>
          <cell r="BB239">
            <v>4646</v>
          </cell>
          <cell r="BE239">
            <v>3.4</v>
          </cell>
          <cell r="BI239">
            <v>2376488.7200000002</v>
          </cell>
          <cell r="BL239">
            <v>10976775.4</v>
          </cell>
          <cell r="BZ239" t="str">
            <v>ні</v>
          </cell>
          <cell r="CT239" t="str">
            <v>так</v>
          </cell>
          <cell r="DQ239">
            <v>0</v>
          </cell>
          <cell r="DR239">
            <v>1600.15</v>
          </cell>
          <cell r="DS239">
            <v>0</v>
          </cell>
          <cell r="DT239">
            <v>0</v>
          </cell>
          <cell r="DU239">
            <v>0</v>
          </cell>
          <cell r="DV239" t="str">
            <v>іпотека</v>
          </cell>
          <cell r="DW239" t="str">
            <v>земельні ділянки</v>
          </cell>
        </row>
        <row r="240">
          <cell r="E240">
            <v>1</v>
          </cell>
          <cell r="F240" t="str">
            <v>АТ «РОДОВІД БАНК»</v>
          </cell>
          <cell r="K240">
            <v>39489</v>
          </cell>
          <cell r="M240">
            <v>840</v>
          </cell>
          <cell r="T240" t="str">
            <v>ні</v>
          </cell>
          <cell r="U240" t="str">
            <v>ні</v>
          </cell>
          <cell r="V240">
            <v>10935541.720000001</v>
          </cell>
          <cell r="W240">
            <v>7797143</v>
          </cell>
          <cell r="X240">
            <v>3138398.72</v>
          </cell>
          <cell r="Y240">
            <v>0</v>
          </cell>
          <cell r="AB240" t="str">
            <v>ні</v>
          </cell>
          <cell r="AC240" t="str">
            <v>так</v>
          </cell>
          <cell r="BB240">
            <v>4646</v>
          </cell>
          <cell r="BE240">
            <v>3.4</v>
          </cell>
          <cell r="BI240">
            <v>1825768.63</v>
          </cell>
          <cell r="BL240">
            <v>10795950.23</v>
          </cell>
          <cell r="BZ240" t="str">
            <v>ні</v>
          </cell>
          <cell r="CT240" t="str">
            <v>так</v>
          </cell>
          <cell r="DQ240">
            <v>0</v>
          </cell>
          <cell r="DR240">
            <v>0</v>
          </cell>
          <cell r="DS240">
            <v>0</v>
          </cell>
          <cell r="DT240">
            <v>0</v>
          </cell>
          <cell r="DU240">
            <v>0</v>
          </cell>
          <cell r="DV240" t="str">
            <v>іпотека</v>
          </cell>
          <cell r="DW240" t="str">
            <v>земельні ділянки</v>
          </cell>
        </row>
        <row r="241">
          <cell r="E241">
            <v>1</v>
          </cell>
          <cell r="F241" t="str">
            <v>АТ «РОДОВІД БАНК»</v>
          </cell>
          <cell r="K241">
            <v>39527</v>
          </cell>
          <cell r="M241">
            <v>840</v>
          </cell>
          <cell r="T241" t="str">
            <v>ні</v>
          </cell>
          <cell r="U241" t="str">
            <v>ні</v>
          </cell>
          <cell r="V241">
            <v>8776425.4399999995</v>
          </cell>
          <cell r="W241">
            <v>6183941</v>
          </cell>
          <cell r="X241">
            <v>2592484.44</v>
          </cell>
          <cell r="Y241">
            <v>0</v>
          </cell>
          <cell r="AB241" t="str">
            <v>так</v>
          </cell>
          <cell r="AC241" t="str">
            <v>так</v>
          </cell>
          <cell r="BB241">
            <v>4646</v>
          </cell>
          <cell r="BE241">
            <v>3.4</v>
          </cell>
          <cell r="BI241">
            <v>1674007.77</v>
          </cell>
          <cell r="BL241">
            <v>8664394.9399999995</v>
          </cell>
          <cell r="BZ241" t="str">
            <v>ні</v>
          </cell>
          <cell r="CT241" t="str">
            <v>так</v>
          </cell>
          <cell r="DQ241">
            <v>0</v>
          </cell>
          <cell r="DR241">
            <v>0</v>
          </cell>
          <cell r="DS241">
            <v>0</v>
          </cell>
          <cell r="DT241">
            <v>0</v>
          </cell>
          <cell r="DU241">
            <v>0</v>
          </cell>
          <cell r="DV241" t="str">
            <v>іпотека</v>
          </cell>
          <cell r="DW241" t="str">
            <v>земельні ділянки</v>
          </cell>
        </row>
        <row r="242">
          <cell r="E242">
            <v>1</v>
          </cell>
          <cell r="F242" t="str">
            <v>АТ «РОДОВІД БАНК»</v>
          </cell>
          <cell r="K242">
            <v>44105</v>
          </cell>
          <cell r="M242">
            <v>980</v>
          </cell>
          <cell r="T242" t="str">
            <v>НІ</v>
          </cell>
          <cell r="U242" t="str">
            <v>НІ</v>
          </cell>
          <cell r="V242">
            <v>410500</v>
          </cell>
          <cell r="W242">
            <v>410500</v>
          </cell>
          <cell r="BB242">
            <v>304</v>
          </cell>
          <cell r="BE242">
            <v>2</v>
          </cell>
          <cell r="BI242">
            <v>34745</v>
          </cell>
          <cell r="BL242">
            <v>0</v>
          </cell>
          <cell r="DQ242">
            <v>0</v>
          </cell>
          <cell r="DR242">
            <v>0</v>
          </cell>
          <cell r="DS242">
            <v>0</v>
          </cell>
          <cell r="DT242">
            <v>30246.31</v>
          </cell>
          <cell r="DU242">
            <v>9253.69</v>
          </cell>
          <cell r="DV242" t="str">
            <v>інші</v>
          </cell>
          <cell r="DW242" t="str">
            <v>інше</v>
          </cell>
        </row>
        <row r="243">
          <cell r="E243">
            <v>1</v>
          </cell>
          <cell r="F243" t="str">
            <v>АТ «РОДОВІД БАНК»</v>
          </cell>
          <cell r="K243">
            <v>43159</v>
          </cell>
          <cell r="M243">
            <v>980</v>
          </cell>
          <cell r="T243" t="str">
            <v>НІ</v>
          </cell>
          <cell r="U243" t="str">
            <v>НІ</v>
          </cell>
          <cell r="V243">
            <v>618.62</v>
          </cell>
          <cell r="W243">
            <v>618.62</v>
          </cell>
          <cell r="BB243">
            <v>1250</v>
          </cell>
          <cell r="BE243">
            <v>3</v>
          </cell>
          <cell r="BI243">
            <v>86.26</v>
          </cell>
          <cell r="BL243">
            <v>0</v>
          </cell>
          <cell r="DQ243">
            <v>0</v>
          </cell>
          <cell r="DR243">
            <v>0</v>
          </cell>
          <cell r="DS243">
            <v>0</v>
          </cell>
          <cell r="DT243">
            <v>0</v>
          </cell>
          <cell r="DU243">
            <v>0</v>
          </cell>
          <cell r="DV243" t="str">
            <v>інші</v>
          </cell>
          <cell r="DW243" t="str">
            <v>інше</v>
          </cell>
        </row>
        <row r="244">
          <cell r="E244">
            <v>1</v>
          </cell>
          <cell r="F244" t="str">
            <v>АТ «РОДОВІД БАНК»</v>
          </cell>
          <cell r="K244">
            <v>43160</v>
          </cell>
          <cell r="M244">
            <v>980</v>
          </cell>
          <cell r="T244" t="str">
            <v>НІ</v>
          </cell>
          <cell r="U244" t="str">
            <v>НІ</v>
          </cell>
          <cell r="V244">
            <v>25085.52</v>
          </cell>
          <cell r="W244">
            <v>25085.52</v>
          </cell>
          <cell r="BB244">
            <v>1249</v>
          </cell>
          <cell r="BE244">
            <v>3</v>
          </cell>
          <cell r="BI244">
            <v>3497.86</v>
          </cell>
          <cell r="BL244">
            <v>0</v>
          </cell>
          <cell r="DQ244">
            <v>0</v>
          </cell>
          <cell r="DR244">
            <v>0</v>
          </cell>
          <cell r="DS244">
            <v>0</v>
          </cell>
          <cell r="DT244">
            <v>0</v>
          </cell>
          <cell r="DU244">
            <v>0</v>
          </cell>
          <cell r="DV244" t="str">
            <v>інші</v>
          </cell>
          <cell r="DW244" t="str">
            <v>інше</v>
          </cell>
        </row>
        <row r="245">
          <cell r="E245">
            <v>1</v>
          </cell>
          <cell r="F245" t="str">
            <v>АТ «РОДОВІД БАНК»</v>
          </cell>
          <cell r="K245">
            <v>43193</v>
          </cell>
          <cell r="M245">
            <v>980</v>
          </cell>
          <cell r="T245" t="str">
            <v>НІ</v>
          </cell>
          <cell r="U245" t="str">
            <v>НІ</v>
          </cell>
          <cell r="V245">
            <v>618.62</v>
          </cell>
          <cell r="W245">
            <v>618.62</v>
          </cell>
          <cell r="BB245">
            <v>1216</v>
          </cell>
          <cell r="BE245">
            <v>3</v>
          </cell>
          <cell r="BI245">
            <v>86.26</v>
          </cell>
          <cell r="BL245">
            <v>0</v>
          </cell>
          <cell r="DQ245">
            <v>0</v>
          </cell>
          <cell r="DR245">
            <v>0</v>
          </cell>
          <cell r="DS245">
            <v>0</v>
          </cell>
          <cell r="DT245">
            <v>0</v>
          </cell>
          <cell r="DU245">
            <v>0</v>
          </cell>
          <cell r="DV245" t="str">
            <v>інші</v>
          </cell>
          <cell r="DW245" t="str">
            <v>інше</v>
          </cell>
        </row>
        <row r="246">
          <cell r="E246">
            <v>1</v>
          </cell>
          <cell r="F246" t="str">
            <v>АТ «РОДОВІД БАНК»</v>
          </cell>
          <cell r="K246">
            <v>43194</v>
          </cell>
          <cell r="M246">
            <v>980</v>
          </cell>
          <cell r="T246" t="str">
            <v>НІ</v>
          </cell>
          <cell r="U246" t="str">
            <v>НІ</v>
          </cell>
          <cell r="V246">
            <v>30384.82</v>
          </cell>
          <cell r="W246">
            <v>30384.82</v>
          </cell>
          <cell r="BB246">
            <v>1215</v>
          </cell>
          <cell r="BE246">
            <v>3</v>
          </cell>
          <cell r="BI246">
            <v>4236.78</v>
          </cell>
          <cell r="BL246">
            <v>0</v>
          </cell>
          <cell r="DQ246">
            <v>0</v>
          </cell>
          <cell r="DR246">
            <v>0</v>
          </cell>
          <cell r="DS246">
            <v>0</v>
          </cell>
          <cell r="DT246">
            <v>0</v>
          </cell>
          <cell r="DU246">
            <v>0</v>
          </cell>
          <cell r="DV246" t="str">
            <v>інші</v>
          </cell>
          <cell r="DW246" t="str">
            <v>інше</v>
          </cell>
        </row>
        <row r="247">
          <cell r="E247">
            <v>1</v>
          </cell>
          <cell r="F247" t="str">
            <v>АТ «РОДОВІД БАНК»</v>
          </cell>
          <cell r="K247">
            <v>43217</v>
          </cell>
          <cell r="M247">
            <v>980</v>
          </cell>
          <cell r="T247" t="str">
            <v>НІ</v>
          </cell>
          <cell r="U247" t="str">
            <v>НІ</v>
          </cell>
          <cell r="V247">
            <v>618.62</v>
          </cell>
          <cell r="W247">
            <v>618.62</v>
          </cell>
          <cell r="BB247">
            <v>1192</v>
          </cell>
          <cell r="BE247">
            <v>3</v>
          </cell>
          <cell r="BI247">
            <v>86.26</v>
          </cell>
          <cell r="BL247">
            <v>0</v>
          </cell>
          <cell r="DQ247">
            <v>0</v>
          </cell>
          <cell r="DR247">
            <v>0</v>
          </cell>
          <cell r="DS247">
            <v>0</v>
          </cell>
          <cell r="DT247">
            <v>0</v>
          </cell>
          <cell r="DU247">
            <v>0</v>
          </cell>
          <cell r="DV247" t="str">
            <v>інші</v>
          </cell>
          <cell r="DW247" t="str">
            <v>інше</v>
          </cell>
        </row>
        <row r="248">
          <cell r="E248">
            <v>1</v>
          </cell>
          <cell r="F248" t="str">
            <v>АТ «РОДОВІД БАНК»</v>
          </cell>
          <cell r="K248">
            <v>43160</v>
          </cell>
          <cell r="M248">
            <v>980</v>
          </cell>
          <cell r="T248" t="str">
            <v>НІ</v>
          </cell>
          <cell r="U248" t="str">
            <v>НІ</v>
          </cell>
          <cell r="V248">
            <v>39391.39</v>
          </cell>
          <cell r="W248">
            <v>39391.39</v>
          </cell>
          <cell r="BB248">
            <v>1249</v>
          </cell>
          <cell r="BE248">
            <v>3</v>
          </cell>
          <cell r="BI248">
            <v>5492.64</v>
          </cell>
          <cell r="BL248">
            <v>0</v>
          </cell>
          <cell r="DQ248">
            <v>0</v>
          </cell>
          <cell r="DR248">
            <v>0</v>
          </cell>
          <cell r="DS248">
            <v>0</v>
          </cell>
          <cell r="DT248">
            <v>0</v>
          </cell>
          <cell r="DU248">
            <v>0</v>
          </cell>
          <cell r="DV248" t="str">
            <v>інші</v>
          </cell>
          <cell r="DW248" t="str">
            <v>інше</v>
          </cell>
        </row>
        <row r="249">
          <cell r="E249">
            <v>1</v>
          </cell>
          <cell r="F249" t="str">
            <v>АТ «РОДОВІД БАНК»</v>
          </cell>
          <cell r="K249">
            <v>43193</v>
          </cell>
          <cell r="M249">
            <v>980</v>
          </cell>
          <cell r="T249" t="str">
            <v>НІ</v>
          </cell>
          <cell r="U249" t="str">
            <v>НІ</v>
          </cell>
          <cell r="V249">
            <v>787.56</v>
          </cell>
          <cell r="W249">
            <v>787.56</v>
          </cell>
          <cell r="BB249">
            <v>1216</v>
          </cell>
          <cell r="BE249">
            <v>3</v>
          </cell>
          <cell r="BI249">
            <v>109.82</v>
          </cell>
          <cell r="BL249">
            <v>0</v>
          </cell>
          <cell r="DQ249">
            <v>0</v>
          </cell>
          <cell r="DR249">
            <v>0</v>
          </cell>
          <cell r="DS249">
            <v>0</v>
          </cell>
          <cell r="DT249">
            <v>0</v>
          </cell>
          <cell r="DU249">
            <v>0</v>
          </cell>
          <cell r="DV249" t="str">
            <v>інші</v>
          </cell>
          <cell r="DW249" t="str">
            <v>інше</v>
          </cell>
        </row>
        <row r="250">
          <cell r="E250">
            <v>1</v>
          </cell>
          <cell r="F250" t="str">
            <v>АТ «РОДОВІД БАНК»</v>
          </cell>
          <cell r="K250">
            <v>43194</v>
          </cell>
          <cell r="M250">
            <v>980</v>
          </cell>
          <cell r="T250" t="str">
            <v>НІ</v>
          </cell>
          <cell r="U250" t="str">
            <v>НІ</v>
          </cell>
          <cell r="V250">
            <v>39745.910000000003</v>
          </cell>
          <cell r="W250">
            <v>39745.910000000003</v>
          </cell>
          <cell r="BB250">
            <v>1215</v>
          </cell>
          <cell r="BE250">
            <v>3</v>
          </cell>
          <cell r="BI250">
            <v>5542.07</v>
          </cell>
          <cell r="BL250">
            <v>0</v>
          </cell>
          <cell r="DQ250">
            <v>0</v>
          </cell>
          <cell r="DR250">
            <v>0</v>
          </cell>
          <cell r="DS250">
            <v>0</v>
          </cell>
          <cell r="DT250">
            <v>0</v>
          </cell>
          <cell r="DU250">
            <v>0</v>
          </cell>
          <cell r="DV250" t="str">
            <v>інші</v>
          </cell>
          <cell r="DW250" t="str">
            <v>інше</v>
          </cell>
        </row>
        <row r="251">
          <cell r="E251">
            <v>1</v>
          </cell>
          <cell r="F251" t="str">
            <v>АТ «РОДОВІД БАНК»</v>
          </cell>
          <cell r="K251">
            <v>43217</v>
          </cell>
          <cell r="M251">
            <v>980</v>
          </cell>
          <cell r="T251" t="str">
            <v>НІ</v>
          </cell>
          <cell r="U251" t="str">
            <v>НІ</v>
          </cell>
          <cell r="V251">
            <v>1575.12</v>
          </cell>
          <cell r="W251">
            <v>1575.12</v>
          </cell>
          <cell r="BB251">
            <v>1192</v>
          </cell>
          <cell r="BE251">
            <v>3</v>
          </cell>
          <cell r="BI251">
            <v>219.63</v>
          </cell>
          <cell r="BL251">
            <v>0</v>
          </cell>
          <cell r="DQ251">
            <v>0</v>
          </cell>
          <cell r="DR251">
            <v>0</v>
          </cell>
          <cell r="DS251">
            <v>0</v>
          </cell>
          <cell r="DT251">
            <v>0</v>
          </cell>
          <cell r="DU251">
            <v>0</v>
          </cell>
          <cell r="DV251" t="str">
            <v>інші</v>
          </cell>
          <cell r="DW251" t="str">
            <v>інше</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ПА_ФО_КП"/>
      <sheetName val="ППА_ФО_КП"/>
      <sheetName val="Перелік кредитних договорів"/>
      <sheetName val="Журнал торгів"/>
      <sheetName val="група активу"/>
    </sheetNames>
    <sheetDataSet>
      <sheetData sheetId="0"/>
      <sheetData sheetId="1"/>
      <sheetData sheetId="2">
        <row r="4">
          <cell r="E4">
            <v>1</v>
          </cell>
          <cell r="T4" t="str">
            <v>ні</v>
          </cell>
        </row>
        <row r="5">
          <cell r="T5" t="str">
            <v>ні</v>
          </cell>
        </row>
        <row r="6">
          <cell r="T6" t="str">
            <v>ні</v>
          </cell>
        </row>
        <row r="7">
          <cell r="T7" t="str">
            <v>ні</v>
          </cell>
        </row>
        <row r="8">
          <cell r="T8" t="str">
            <v>ні</v>
          </cell>
        </row>
        <row r="9">
          <cell r="T9" t="str">
            <v>ні</v>
          </cell>
        </row>
        <row r="10">
          <cell r="T10" t="str">
            <v>ні</v>
          </cell>
        </row>
        <row r="11">
          <cell r="T11" t="str">
            <v>ні</v>
          </cell>
        </row>
        <row r="12">
          <cell r="T12" t="str">
            <v>ні</v>
          </cell>
        </row>
        <row r="13">
          <cell r="T13" t="str">
            <v>ні</v>
          </cell>
        </row>
        <row r="14">
          <cell r="T14" t="str">
            <v>ні</v>
          </cell>
        </row>
        <row r="15">
          <cell r="T15" t="str">
            <v>ні</v>
          </cell>
        </row>
        <row r="16">
          <cell r="T16" t="str">
            <v>ні</v>
          </cell>
        </row>
        <row r="17">
          <cell r="T17" t="str">
            <v>ні</v>
          </cell>
        </row>
        <row r="18">
          <cell r="T18" t="str">
            <v>АТО</v>
          </cell>
        </row>
        <row r="19">
          <cell r="T19" t="str">
            <v>ні</v>
          </cell>
        </row>
        <row r="20">
          <cell r="T20" t="str">
            <v>АТО</v>
          </cell>
        </row>
        <row r="21">
          <cell r="T21" t="str">
            <v>ні</v>
          </cell>
        </row>
        <row r="22">
          <cell r="T22" t="str">
            <v>ні</v>
          </cell>
        </row>
        <row r="23">
          <cell r="T23" t="str">
            <v>ні</v>
          </cell>
        </row>
        <row r="24">
          <cell r="T24" t="str">
            <v>ні</v>
          </cell>
        </row>
        <row r="25">
          <cell r="T25" t="str">
            <v>ні</v>
          </cell>
        </row>
        <row r="26">
          <cell r="T26" t="str">
            <v>ні</v>
          </cell>
        </row>
        <row r="27">
          <cell r="T27" t="str">
            <v>ні</v>
          </cell>
        </row>
        <row r="28">
          <cell r="T28" t="str">
            <v>ні</v>
          </cell>
        </row>
        <row r="29">
          <cell r="T29" t="str">
            <v>ні</v>
          </cell>
        </row>
        <row r="30">
          <cell r="T30" t="str">
            <v>ні</v>
          </cell>
        </row>
        <row r="31">
          <cell r="T31" t="str">
            <v>ні</v>
          </cell>
        </row>
        <row r="32">
          <cell r="T32" t="str">
            <v>ні</v>
          </cell>
        </row>
        <row r="33">
          <cell r="T33" t="str">
            <v>ні</v>
          </cell>
        </row>
        <row r="34">
          <cell r="T34" t="str">
            <v>ні</v>
          </cell>
        </row>
        <row r="35">
          <cell r="T35" t="str">
            <v>ні</v>
          </cell>
        </row>
        <row r="36">
          <cell r="T36" t="str">
            <v>ні</v>
          </cell>
        </row>
        <row r="37">
          <cell r="T37" t="str">
            <v>ні</v>
          </cell>
        </row>
        <row r="38">
          <cell r="T38" t="str">
            <v>ні</v>
          </cell>
        </row>
        <row r="39">
          <cell r="T39" t="str">
            <v>ні</v>
          </cell>
        </row>
        <row r="40">
          <cell r="T40" t="str">
            <v>ні</v>
          </cell>
        </row>
        <row r="41">
          <cell r="T41" t="str">
            <v>ні</v>
          </cell>
        </row>
        <row r="42">
          <cell r="T42" t="str">
            <v>ні</v>
          </cell>
        </row>
        <row r="43">
          <cell r="T43" t="str">
            <v>ні</v>
          </cell>
        </row>
        <row r="44">
          <cell r="T44" t="str">
            <v>ні</v>
          </cell>
        </row>
        <row r="45">
          <cell r="T45" t="str">
            <v>ні</v>
          </cell>
        </row>
        <row r="46">
          <cell r="T46" t="str">
            <v>ні</v>
          </cell>
        </row>
        <row r="47">
          <cell r="T47" t="str">
            <v>ні</v>
          </cell>
        </row>
        <row r="48">
          <cell r="T48" t="str">
            <v>ні</v>
          </cell>
        </row>
        <row r="49">
          <cell r="T49" t="str">
            <v>ні</v>
          </cell>
        </row>
        <row r="50">
          <cell r="T50" t="str">
            <v>ні</v>
          </cell>
        </row>
        <row r="51">
          <cell r="T51" t="str">
            <v>ні</v>
          </cell>
        </row>
        <row r="52">
          <cell r="T52" t="str">
            <v>ні</v>
          </cell>
        </row>
        <row r="53">
          <cell r="T53" t="str">
            <v>ні</v>
          </cell>
        </row>
        <row r="54">
          <cell r="T54" t="str">
            <v>ні</v>
          </cell>
        </row>
        <row r="55">
          <cell r="T55" t="str">
            <v>АТО</v>
          </cell>
        </row>
        <row r="56">
          <cell r="T56" t="str">
            <v>ні</v>
          </cell>
        </row>
        <row r="57">
          <cell r="T57" t="str">
            <v>ні</v>
          </cell>
        </row>
        <row r="58">
          <cell r="T58" t="str">
            <v>ні</v>
          </cell>
        </row>
        <row r="59">
          <cell r="T59" t="str">
            <v>ні</v>
          </cell>
        </row>
        <row r="60">
          <cell r="T60" t="str">
            <v>ні</v>
          </cell>
        </row>
        <row r="61">
          <cell r="T61" t="str">
            <v>ні</v>
          </cell>
        </row>
        <row r="62">
          <cell r="T62" t="str">
            <v>ні</v>
          </cell>
        </row>
        <row r="63">
          <cell r="T63" t="str">
            <v>ні</v>
          </cell>
        </row>
        <row r="64">
          <cell r="T64" t="str">
            <v>ні</v>
          </cell>
        </row>
        <row r="65">
          <cell r="T65" t="str">
            <v>ні</v>
          </cell>
        </row>
        <row r="66">
          <cell r="T66" t="str">
            <v>ні</v>
          </cell>
        </row>
        <row r="67">
          <cell r="T67" t="str">
            <v>ні</v>
          </cell>
        </row>
        <row r="68">
          <cell r="T68" t="str">
            <v>ні</v>
          </cell>
        </row>
        <row r="69">
          <cell r="T69" t="str">
            <v>ні</v>
          </cell>
        </row>
        <row r="70">
          <cell r="T70" t="str">
            <v>ні</v>
          </cell>
        </row>
        <row r="71">
          <cell r="T71" t="str">
            <v>ні</v>
          </cell>
        </row>
        <row r="72">
          <cell r="T72" t="str">
            <v>ні</v>
          </cell>
        </row>
        <row r="73">
          <cell r="T73" t="str">
            <v>ні</v>
          </cell>
        </row>
        <row r="74">
          <cell r="T74" t="str">
            <v>ні</v>
          </cell>
        </row>
        <row r="75">
          <cell r="T75" t="str">
            <v>ні</v>
          </cell>
        </row>
        <row r="76">
          <cell r="T76" t="str">
            <v>ні</v>
          </cell>
        </row>
        <row r="77">
          <cell r="T77" t="str">
            <v>ні</v>
          </cell>
        </row>
        <row r="78">
          <cell r="T78" t="str">
            <v>ні</v>
          </cell>
        </row>
        <row r="79">
          <cell r="T79" t="str">
            <v>ні</v>
          </cell>
        </row>
        <row r="80">
          <cell r="T80" t="str">
            <v>ні</v>
          </cell>
        </row>
        <row r="81">
          <cell r="T81" t="str">
            <v>ні</v>
          </cell>
        </row>
        <row r="82">
          <cell r="T82" t="str">
            <v>АТО</v>
          </cell>
        </row>
        <row r="83">
          <cell r="T83" t="str">
            <v>ні</v>
          </cell>
        </row>
        <row r="84">
          <cell r="T84" t="str">
            <v>ні</v>
          </cell>
        </row>
        <row r="85">
          <cell r="T85" t="str">
            <v>ні</v>
          </cell>
        </row>
        <row r="86">
          <cell r="T86" t="str">
            <v>ні</v>
          </cell>
        </row>
        <row r="87">
          <cell r="T87" t="str">
            <v>ні</v>
          </cell>
        </row>
        <row r="88">
          <cell r="T88" t="str">
            <v>ні</v>
          </cell>
        </row>
        <row r="89">
          <cell r="T89" t="str">
            <v>ні</v>
          </cell>
        </row>
        <row r="90">
          <cell r="T90" t="str">
            <v>АТО</v>
          </cell>
        </row>
        <row r="91">
          <cell r="T91" t="str">
            <v>ні</v>
          </cell>
        </row>
        <row r="92">
          <cell r="T92" t="str">
            <v>ні</v>
          </cell>
        </row>
        <row r="93">
          <cell r="T93" t="str">
            <v>ні</v>
          </cell>
        </row>
        <row r="94">
          <cell r="T94" t="str">
            <v>ні</v>
          </cell>
        </row>
        <row r="95">
          <cell r="T95" t="str">
            <v>ні</v>
          </cell>
        </row>
        <row r="96">
          <cell r="T96" t="str">
            <v>ні</v>
          </cell>
        </row>
        <row r="97">
          <cell r="T97" t="str">
            <v>ні</v>
          </cell>
        </row>
        <row r="98">
          <cell r="T98" t="str">
            <v>ні</v>
          </cell>
        </row>
        <row r="99">
          <cell r="T99" t="str">
            <v>ні</v>
          </cell>
        </row>
        <row r="100">
          <cell r="T100" t="str">
            <v>ні</v>
          </cell>
        </row>
        <row r="101">
          <cell r="T101" t="str">
            <v>ні</v>
          </cell>
        </row>
        <row r="102">
          <cell r="T102" t="str">
            <v>ні</v>
          </cell>
        </row>
        <row r="103">
          <cell r="T103" t="str">
            <v>ні</v>
          </cell>
        </row>
        <row r="104">
          <cell r="T104" t="str">
            <v>ні</v>
          </cell>
        </row>
        <row r="105">
          <cell r="T105" t="str">
            <v>ні</v>
          </cell>
        </row>
        <row r="106">
          <cell r="T106" t="str">
            <v>ні</v>
          </cell>
        </row>
        <row r="107">
          <cell r="T107" t="str">
            <v>ні</v>
          </cell>
        </row>
        <row r="108">
          <cell r="T108" t="str">
            <v>АТО</v>
          </cell>
        </row>
        <row r="109">
          <cell r="T109" t="str">
            <v>ні</v>
          </cell>
        </row>
        <row r="110">
          <cell r="T110" t="str">
            <v>ні</v>
          </cell>
        </row>
        <row r="111">
          <cell r="T111" t="str">
            <v>ні</v>
          </cell>
        </row>
        <row r="112">
          <cell r="T112" t="str">
            <v>ні</v>
          </cell>
        </row>
        <row r="113">
          <cell r="T113" t="str">
            <v>ні</v>
          </cell>
        </row>
        <row r="114">
          <cell r="T114" t="str">
            <v>ні</v>
          </cell>
        </row>
        <row r="115">
          <cell r="T115" t="str">
            <v>ні</v>
          </cell>
        </row>
        <row r="116">
          <cell r="T116" t="str">
            <v>ні</v>
          </cell>
        </row>
        <row r="117">
          <cell r="T117" t="str">
            <v>ні</v>
          </cell>
        </row>
        <row r="118">
          <cell r="T118" t="str">
            <v>ні</v>
          </cell>
        </row>
        <row r="119">
          <cell r="T119" t="str">
            <v>ні</v>
          </cell>
        </row>
        <row r="120">
          <cell r="T120" t="str">
            <v>ні</v>
          </cell>
        </row>
        <row r="121">
          <cell r="T121" t="str">
            <v>ні</v>
          </cell>
        </row>
        <row r="122">
          <cell r="T122" t="str">
            <v>ні</v>
          </cell>
        </row>
        <row r="123">
          <cell r="T123" t="str">
            <v>ні</v>
          </cell>
        </row>
        <row r="124">
          <cell r="T124" t="str">
            <v>ні</v>
          </cell>
        </row>
        <row r="125">
          <cell r="T125" t="str">
            <v>ні</v>
          </cell>
        </row>
        <row r="126">
          <cell r="T126" t="str">
            <v>ні</v>
          </cell>
        </row>
        <row r="127">
          <cell r="T127" t="str">
            <v>ні</v>
          </cell>
        </row>
        <row r="128">
          <cell r="T128" t="str">
            <v>ні</v>
          </cell>
        </row>
        <row r="129">
          <cell r="T129" t="str">
            <v>ні</v>
          </cell>
        </row>
        <row r="130">
          <cell r="T130" t="str">
            <v>ні</v>
          </cell>
        </row>
        <row r="131">
          <cell r="T131" t="str">
            <v>ні</v>
          </cell>
        </row>
        <row r="132">
          <cell r="T132" t="str">
            <v>ні</v>
          </cell>
        </row>
        <row r="133">
          <cell r="T133" t="str">
            <v>ні</v>
          </cell>
        </row>
        <row r="134">
          <cell r="T134" t="str">
            <v>ні</v>
          </cell>
        </row>
        <row r="135">
          <cell r="T135" t="str">
            <v>ні</v>
          </cell>
        </row>
        <row r="136">
          <cell r="T136" t="str">
            <v>АТО</v>
          </cell>
        </row>
        <row r="137">
          <cell r="T137" t="str">
            <v>ні</v>
          </cell>
        </row>
        <row r="138">
          <cell r="T138" t="str">
            <v>ні</v>
          </cell>
        </row>
        <row r="139">
          <cell r="T139" t="str">
            <v>ні</v>
          </cell>
        </row>
        <row r="140">
          <cell r="T140" t="str">
            <v>АТО</v>
          </cell>
        </row>
        <row r="141">
          <cell r="T141" t="str">
            <v>ні</v>
          </cell>
        </row>
        <row r="142">
          <cell r="T142" t="str">
            <v>ні</v>
          </cell>
        </row>
        <row r="143">
          <cell r="T143" t="str">
            <v>ні</v>
          </cell>
        </row>
        <row r="144">
          <cell r="T144" t="str">
            <v>ні</v>
          </cell>
        </row>
        <row r="145">
          <cell r="T145" t="str">
            <v>ні</v>
          </cell>
        </row>
        <row r="146">
          <cell r="T146" t="str">
            <v>ні</v>
          </cell>
        </row>
        <row r="147">
          <cell r="T147" t="str">
            <v>АТО</v>
          </cell>
        </row>
        <row r="148">
          <cell r="T148" t="str">
            <v>ні</v>
          </cell>
        </row>
        <row r="149">
          <cell r="T149" t="str">
            <v>АТО</v>
          </cell>
        </row>
        <row r="150">
          <cell r="T150" t="str">
            <v>ні</v>
          </cell>
        </row>
        <row r="151">
          <cell r="T151" t="str">
            <v>ні</v>
          </cell>
        </row>
      </sheetData>
      <sheetData sheetId="3"/>
      <sheetData sheetId="4"/>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0"/>
  <sheetViews>
    <sheetView tabSelected="1" zoomScale="90" zoomScaleNormal="90" workbookViewId="0">
      <selection sqref="A1:J1"/>
    </sheetView>
  </sheetViews>
  <sheetFormatPr defaultColWidth="8.85546875" defaultRowHeight="12"/>
  <cols>
    <col min="1" max="1" width="32.42578125" style="78" customWidth="1"/>
    <col min="2" max="2" width="15.5703125" style="79" customWidth="1"/>
    <col min="3" max="3" width="17.28515625" style="80" customWidth="1"/>
    <col min="4" max="4" width="16.85546875" style="81" customWidth="1"/>
    <col min="5" max="5" width="15.5703125" style="81" customWidth="1"/>
    <col min="6" max="7" width="17.140625" style="81" customWidth="1"/>
    <col min="8" max="8" width="16.85546875" style="81" customWidth="1"/>
    <col min="9" max="10" width="15.5703125" style="81" customWidth="1"/>
    <col min="11" max="11" width="15.5703125" style="78" customWidth="1"/>
    <col min="12" max="12" width="14.7109375" style="78" customWidth="1"/>
    <col min="13" max="16384" width="8.85546875" style="78"/>
  </cols>
  <sheetData>
    <row r="1" spans="1:12" s="77" customFormat="1" ht="15">
      <c r="A1" s="196" t="s">
        <v>1342</v>
      </c>
      <c r="B1" s="196"/>
      <c r="C1" s="196"/>
      <c r="D1" s="196"/>
      <c r="E1" s="196"/>
      <c r="F1" s="196"/>
      <c r="G1" s="196"/>
      <c r="H1" s="196"/>
      <c r="I1" s="196"/>
      <c r="J1" s="196"/>
    </row>
    <row r="4" spans="1:12" ht="12.75" thickBot="1"/>
    <row r="5" spans="1:12" s="82" customFormat="1" ht="11.45" customHeight="1" thickBot="1">
      <c r="A5" s="197" t="s">
        <v>1343</v>
      </c>
      <c r="B5" s="199" t="s">
        <v>1344</v>
      </c>
      <c r="C5" s="201" t="s">
        <v>1345</v>
      </c>
      <c r="D5" s="202"/>
      <c r="E5" s="202"/>
      <c r="F5" s="203"/>
      <c r="G5" s="204" t="s">
        <v>1346</v>
      </c>
      <c r="H5" s="206" t="s">
        <v>1347</v>
      </c>
      <c r="I5" s="208" t="s">
        <v>1348</v>
      </c>
      <c r="J5" s="208" t="s">
        <v>1349</v>
      </c>
      <c r="K5" s="208" t="s">
        <v>1350</v>
      </c>
      <c r="L5" s="210" t="s">
        <v>1351</v>
      </c>
    </row>
    <row r="6" spans="1:12" s="86" customFormat="1" ht="34.5" thickBot="1">
      <c r="A6" s="198"/>
      <c r="B6" s="200"/>
      <c r="C6" s="83" t="s">
        <v>1352</v>
      </c>
      <c r="D6" s="84" t="s">
        <v>1353</v>
      </c>
      <c r="E6" s="85" t="s">
        <v>1354</v>
      </c>
      <c r="F6" s="85" t="s">
        <v>1355</v>
      </c>
      <c r="G6" s="205"/>
      <c r="H6" s="207"/>
      <c r="I6" s="209"/>
      <c r="J6" s="209"/>
      <c r="K6" s="209"/>
      <c r="L6" s="211"/>
    </row>
    <row r="7" spans="1:12" s="94" customFormat="1" ht="12.75" thickBot="1">
      <c r="A7" s="87" t="s">
        <v>145</v>
      </c>
      <c r="B7" s="88">
        <v>248</v>
      </c>
      <c r="C7" s="89">
        <v>1008894273.6799999</v>
      </c>
      <c r="D7" s="89">
        <v>523438756.31</v>
      </c>
      <c r="E7" s="89">
        <v>14106569.02</v>
      </c>
      <c r="F7" s="89">
        <v>1546439599.01</v>
      </c>
      <c r="G7" s="90">
        <v>6235643.54</v>
      </c>
      <c r="H7" s="91">
        <v>2509354.1800000002</v>
      </c>
      <c r="I7" s="91">
        <v>110046.08</v>
      </c>
      <c r="J7" s="91">
        <v>78627.5</v>
      </c>
      <c r="K7" s="92">
        <v>441029.71</v>
      </c>
      <c r="L7" s="93">
        <v>845530.35</v>
      </c>
    </row>
    <row r="8" spans="1:12" s="94" customFormat="1" ht="12.75" thickBot="1">
      <c r="A8" s="95" t="s">
        <v>1356</v>
      </c>
      <c r="B8" s="88">
        <v>0</v>
      </c>
      <c r="C8" s="89">
        <v>0</v>
      </c>
      <c r="D8" s="89">
        <v>0</v>
      </c>
      <c r="E8" s="89">
        <v>0</v>
      </c>
      <c r="F8" s="89">
        <v>0</v>
      </c>
      <c r="G8" s="90" t="s">
        <v>146</v>
      </c>
      <c r="H8" s="91">
        <v>0</v>
      </c>
      <c r="I8" s="91">
        <v>0</v>
      </c>
      <c r="J8" s="91">
        <v>0</v>
      </c>
      <c r="K8" s="92">
        <v>0</v>
      </c>
      <c r="L8" s="93">
        <v>0</v>
      </c>
    </row>
    <row r="9" spans="1:12" s="94" customFormat="1" ht="12.75" thickBot="1">
      <c r="A9" s="96" t="s">
        <v>1357</v>
      </c>
      <c r="B9" s="88">
        <v>0</v>
      </c>
      <c r="C9" s="89">
        <v>0</v>
      </c>
      <c r="D9" s="89">
        <v>0</v>
      </c>
      <c r="E9" s="89">
        <v>0</v>
      </c>
      <c r="F9" s="89">
        <v>0</v>
      </c>
      <c r="G9" s="90" t="s">
        <v>146</v>
      </c>
      <c r="H9" s="91">
        <v>0</v>
      </c>
      <c r="I9" s="91">
        <v>0</v>
      </c>
      <c r="J9" s="91">
        <v>0</v>
      </c>
      <c r="K9" s="97">
        <v>0</v>
      </c>
      <c r="L9" s="93">
        <v>0</v>
      </c>
    </row>
    <row r="10" spans="1:12" s="94" customFormat="1" ht="12.75" thickBot="1">
      <c r="A10" s="98" t="s">
        <v>199</v>
      </c>
      <c r="B10" s="99">
        <v>248</v>
      </c>
      <c r="C10" s="100">
        <v>1008894273.6799999</v>
      </c>
      <c r="D10" s="100">
        <v>523438756.31</v>
      </c>
      <c r="E10" s="100">
        <v>14106569.02</v>
      </c>
      <c r="F10" s="100">
        <v>1546439599.01</v>
      </c>
      <c r="G10" s="100">
        <v>6235643.54</v>
      </c>
      <c r="H10" s="101">
        <v>2509354.1800000002</v>
      </c>
      <c r="I10" s="102">
        <v>110046.08</v>
      </c>
      <c r="J10" s="103">
        <v>78627.5</v>
      </c>
      <c r="K10" s="104">
        <v>441029.71</v>
      </c>
      <c r="L10" s="105">
        <v>845530.35</v>
      </c>
    </row>
    <row r="11" spans="1:12" s="112" customFormat="1" ht="4.9000000000000004" customHeight="1" thickBot="1">
      <c r="A11" s="106"/>
      <c r="B11" s="107"/>
      <c r="C11" s="108"/>
      <c r="D11" s="109"/>
      <c r="E11" s="109"/>
      <c r="F11" s="110"/>
      <c r="G11" s="109"/>
      <c r="H11" s="110"/>
      <c r="I11" s="110"/>
      <c r="J11" s="110"/>
      <c r="K11" s="110"/>
      <c r="L11" s="111"/>
    </row>
    <row r="12" spans="1:12" s="114" customFormat="1" ht="12" customHeight="1" thickBot="1">
      <c r="A12" s="194" t="s">
        <v>1358</v>
      </c>
      <c r="B12" s="195"/>
      <c r="C12" s="195"/>
      <c r="D12" s="195"/>
      <c r="E12" s="195"/>
      <c r="F12" s="195"/>
      <c r="G12" s="195"/>
      <c r="H12" s="195"/>
      <c r="I12" s="195"/>
      <c r="J12" s="195"/>
      <c r="K12" s="195"/>
      <c r="L12" s="113"/>
    </row>
    <row r="13" spans="1:12" s="112" customFormat="1" ht="4.9000000000000004" customHeight="1" thickBot="1">
      <c r="A13" s="106"/>
      <c r="B13" s="107"/>
      <c r="C13" s="108"/>
      <c r="D13" s="109"/>
      <c r="E13" s="109"/>
      <c r="F13" s="110"/>
      <c r="G13" s="109"/>
      <c r="H13" s="110"/>
      <c r="I13" s="110"/>
      <c r="J13" s="110"/>
      <c r="K13" s="115"/>
      <c r="L13" s="116"/>
    </row>
    <row r="14" spans="1:12" s="112" customFormat="1" ht="12.75" thickBot="1">
      <c r="A14" s="117" t="s">
        <v>1359</v>
      </c>
      <c r="B14" s="118">
        <v>209</v>
      </c>
      <c r="C14" s="119">
        <v>851778737.36000001</v>
      </c>
      <c r="D14" s="120">
        <v>520489546.72000003</v>
      </c>
      <c r="E14" s="121">
        <v>13955186.560000001</v>
      </c>
      <c r="F14" s="121">
        <v>1386223470.6400001</v>
      </c>
      <c r="G14" s="122">
        <v>6632648.1799999997</v>
      </c>
      <c r="H14" s="123">
        <v>1177995.3700000001</v>
      </c>
      <c r="I14" s="123">
        <v>108860.58</v>
      </c>
      <c r="J14" s="123">
        <v>72627.5</v>
      </c>
      <c r="K14" s="121">
        <v>206689.44</v>
      </c>
      <c r="L14" s="124">
        <v>834451.66</v>
      </c>
    </row>
    <row r="15" spans="1:12" s="112" customFormat="1" ht="4.9000000000000004" customHeight="1" thickBot="1">
      <c r="A15" s="125"/>
      <c r="B15" s="126"/>
      <c r="C15" s="127"/>
      <c r="D15" s="128"/>
      <c r="E15" s="128"/>
      <c r="F15" s="129"/>
      <c r="G15" s="128"/>
      <c r="H15" s="129"/>
      <c r="I15" s="129"/>
      <c r="J15" s="129"/>
      <c r="K15" s="130"/>
      <c r="L15" s="131"/>
    </row>
    <row r="16" spans="1:12" s="114" customFormat="1" ht="12" customHeight="1" thickBot="1">
      <c r="A16" s="194" t="s">
        <v>1360</v>
      </c>
      <c r="B16" s="195"/>
      <c r="C16" s="195"/>
      <c r="D16" s="195"/>
      <c r="E16" s="195"/>
      <c r="F16" s="195"/>
      <c r="G16" s="195"/>
      <c r="H16" s="195"/>
      <c r="I16" s="195"/>
      <c r="J16" s="195"/>
      <c r="K16" s="195"/>
      <c r="L16" s="113"/>
    </row>
    <row r="17" spans="1:13" s="112" customFormat="1" ht="4.9000000000000004" customHeight="1" thickBot="1">
      <c r="A17" s="132"/>
      <c r="B17" s="79"/>
      <c r="C17" s="133"/>
      <c r="D17" s="134"/>
      <c r="E17" s="134"/>
      <c r="F17" s="135"/>
      <c r="G17" s="134"/>
      <c r="H17" s="135"/>
      <c r="I17" s="135"/>
      <c r="J17" s="135"/>
      <c r="K17" s="136"/>
      <c r="L17" s="137"/>
    </row>
    <row r="18" spans="1:13" s="112" customFormat="1" ht="12" customHeight="1">
      <c r="A18" s="138" t="s">
        <v>1361</v>
      </c>
      <c r="B18" s="139">
        <v>209</v>
      </c>
      <c r="C18" s="140">
        <v>851778737.36000001</v>
      </c>
      <c r="D18" s="141">
        <v>520489546.72000003</v>
      </c>
      <c r="E18" s="142">
        <v>13955186.560000001</v>
      </c>
      <c r="F18" s="142">
        <v>1386223470.6400001</v>
      </c>
      <c r="G18" s="143">
        <v>6632648.1799999997</v>
      </c>
      <c r="H18" s="144">
        <v>1177995.3700000001</v>
      </c>
      <c r="I18" s="144">
        <v>108860.58</v>
      </c>
      <c r="J18" s="144">
        <v>72627.5</v>
      </c>
      <c r="K18" s="141">
        <v>206689.44</v>
      </c>
      <c r="L18" s="145">
        <v>834451.66</v>
      </c>
    </row>
    <row r="19" spans="1:13" s="112" customFormat="1" ht="12" customHeight="1">
      <c r="A19" s="146" t="s">
        <v>3</v>
      </c>
      <c r="B19" s="147">
        <v>0</v>
      </c>
      <c r="C19" s="148">
        <v>0</v>
      </c>
      <c r="D19" s="149">
        <v>0</v>
      </c>
      <c r="E19" s="150">
        <v>0</v>
      </c>
      <c r="F19" s="150">
        <v>0</v>
      </c>
      <c r="G19" s="151" t="s">
        <v>146</v>
      </c>
      <c r="H19" s="152">
        <v>0</v>
      </c>
      <c r="I19" s="152">
        <v>0</v>
      </c>
      <c r="J19" s="152">
        <v>0</v>
      </c>
      <c r="K19" s="149">
        <v>0</v>
      </c>
      <c r="L19" s="153">
        <v>0</v>
      </c>
    </row>
    <row r="20" spans="1:13" s="112" customFormat="1" ht="12" customHeight="1" thickBot="1">
      <c r="A20" s="154" t="s">
        <v>4</v>
      </c>
      <c r="B20" s="155">
        <v>209</v>
      </c>
      <c r="C20" s="156">
        <v>851778737.36000001</v>
      </c>
      <c r="D20" s="157">
        <v>520489546.72000003</v>
      </c>
      <c r="E20" s="158">
        <v>13955186.560000001</v>
      </c>
      <c r="F20" s="158">
        <v>1386223470.6400001</v>
      </c>
      <c r="G20" s="159">
        <v>6632648.1799999997</v>
      </c>
      <c r="H20" s="160">
        <v>1177995.3700000001</v>
      </c>
      <c r="I20" s="160">
        <v>108860.58</v>
      </c>
      <c r="J20" s="160">
        <v>72627.5</v>
      </c>
      <c r="K20" s="157">
        <v>206689.44</v>
      </c>
      <c r="L20" s="161">
        <v>834451.66</v>
      </c>
    </row>
    <row r="21" spans="1:13" s="112" customFormat="1" ht="4.9000000000000004" customHeight="1" thickBot="1">
      <c r="A21" s="125"/>
      <c r="B21" s="126">
        <v>0</v>
      </c>
      <c r="C21" s="127">
        <v>0</v>
      </c>
      <c r="D21" s="128">
        <v>0</v>
      </c>
      <c r="E21" s="128">
        <v>0</v>
      </c>
      <c r="F21" s="129">
        <v>0</v>
      </c>
      <c r="G21" s="128">
        <v>0</v>
      </c>
      <c r="H21" s="129">
        <v>0</v>
      </c>
      <c r="I21" s="129">
        <v>0</v>
      </c>
      <c r="J21" s="129">
        <v>0</v>
      </c>
      <c r="K21" s="129">
        <v>0</v>
      </c>
      <c r="L21" s="111">
        <v>0</v>
      </c>
    </row>
    <row r="22" spans="1:13" s="112" customFormat="1" ht="12" customHeight="1">
      <c r="A22" s="162" t="s">
        <v>1362</v>
      </c>
      <c r="B22" s="139">
        <v>209</v>
      </c>
      <c r="C22" s="140">
        <v>851778737.36000001</v>
      </c>
      <c r="D22" s="141">
        <v>520489546.72000003</v>
      </c>
      <c r="E22" s="142">
        <v>13955186.560000001</v>
      </c>
      <c r="F22" s="142">
        <v>1386223470.6400001</v>
      </c>
      <c r="G22" s="143">
        <v>6632648.1799999997</v>
      </c>
      <c r="H22" s="144">
        <v>1177995.3700000001</v>
      </c>
      <c r="I22" s="144">
        <v>108860.58</v>
      </c>
      <c r="J22" s="144">
        <v>72627.5</v>
      </c>
      <c r="K22" s="141">
        <v>206689.44</v>
      </c>
      <c r="L22" s="145">
        <v>834451.66</v>
      </c>
    </row>
    <row r="23" spans="1:13" s="163" customFormat="1" ht="11.25">
      <c r="A23" s="146" t="s">
        <v>1363</v>
      </c>
      <c r="B23" s="147">
        <v>205</v>
      </c>
      <c r="C23" s="148">
        <v>843716785.64999998</v>
      </c>
      <c r="D23" s="149">
        <v>518935998.5</v>
      </c>
      <c r="E23" s="150">
        <v>13955186.560000001</v>
      </c>
      <c r="F23" s="150">
        <v>1376607970.71</v>
      </c>
      <c r="G23" s="151">
        <v>6715160.8300000001</v>
      </c>
      <c r="H23" s="152">
        <v>1177995.3700000001</v>
      </c>
      <c r="I23" s="152">
        <v>108860.58</v>
      </c>
      <c r="J23" s="152">
        <v>72627.5</v>
      </c>
      <c r="K23" s="149">
        <v>206689.44</v>
      </c>
      <c r="L23" s="153">
        <v>834451.66</v>
      </c>
    </row>
    <row r="24" spans="1:13" s="163" customFormat="1" thickBot="1">
      <c r="A24" s="154" t="s">
        <v>1364</v>
      </c>
      <c r="B24" s="155">
        <v>4</v>
      </c>
      <c r="C24" s="156">
        <v>8061951.71</v>
      </c>
      <c r="D24" s="157">
        <v>1553548.22</v>
      </c>
      <c r="E24" s="158">
        <v>0</v>
      </c>
      <c r="F24" s="158">
        <v>9615499.9299999997</v>
      </c>
      <c r="G24" s="159">
        <v>2403874.98</v>
      </c>
      <c r="H24" s="160">
        <v>0</v>
      </c>
      <c r="I24" s="160">
        <v>0</v>
      </c>
      <c r="J24" s="160">
        <v>0</v>
      </c>
      <c r="K24" s="157">
        <v>0</v>
      </c>
      <c r="L24" s="161">
        <v>0</v>
      </c>
    </row>
    <row r="25" spans="1:13" s="112" customFormat="1" ht="4.9000000000000004" customHeight="1" thickBot="1">
      <c r="A25" s="106"/>
      <c r="B25" s="107">
        <v>0</v>
      </c>
      <c r="C25" s="108">
        <v>0</v>
      </c>
      <c r="D25" s="109">
        <v>0</v>
      </c>
      <c r="E25" s="109">
        <v>0</v>
      </c>
      <c r="F25" s="110">
        <v>0</v>
      </c>
      <c r="G25" s="109">
        <v>0</v>
      </c>
      <c r="H25" s="110">
        <v>0</v>
      </c>
      <c r="I25" s="110">
        <v>0</v>
      </c>
      <c r="J25" s="110">
        <v>0</v>
      </c>
      <c r="K25" s="110">
        <v>0</v>
      </c>
      <c r="L25" s="111">
        <v>0</v>
      </c>
    </row>
    <row r="26" spans="1:13" s="112" customFormat="1" ht="12" customHeight="1">
      <c r="A26" s="138" t="s">
        <v>1</v>
      </c>
      <c r="B26" s="139">
        <v>209</v>
      </c>
      <c r="C26" s="140">
        <v>851778737.36000001</v>
      </c>
      <c r="D26" s="141">
        <v>520489546.72000003</v>
      </c>
      <c r="E26" s="142">
        <v>13955186.560000001</v>
      </c>
      <c r="F26" s="142">
        <v>1386223470.6400001</v>
      </c>
      <c r="G26" s="143">
        <v>6632648.1799999997</v>
      </c>
      <c r="H26" s="144">
        <v>1177995.3700000001</v>
      </c>
      <c r="I26" s="144">
        <v>108860.58</v>
      </c>
      <c r="J26" s="144">
        <v>72627.5</v>
      </c>
      <c r="K26" s="141">
        <v>206689.44</v>
      </c>
      <c r="L26" s="145">
        <v>834451.66</v>
      </c>
    </row>
    <row r="27" spans="1:13" s="163" customFormat="1" ht="11.25">
      <c r="A27" s="146" t="s">
        <v>1365</v>
      </c>
      <c r="B27" s="147">
        <v>184</v>
      </c>
      <c r="C27" s="148">
        <v>683093972.86000001</v>
      </c>
      <c r="D27" s="149">
        <v>468483657.05000001</v>
      </c>
      <c r="E27" s="150">
        <v>13258606.560000001</v>
      </c>
      <c r="F27" s="150">
        <v>1164836236.47</v>
      </c>
      <c r="G27" s="151">
        <v>6330631.7199999997</v>
      </c>
      <c r="H27" s="152">
        <v>1170449.25</v>
      </c>
      <c r="I27" s="152">
        <v>102360.61</v>
      </c>
      <c r="J27" s="152">
        <v>66427.5</v>
      </c>
      <c r="K27" s="149">
        <v>182021.55</v>
      </c>
      <c r="L27" s="153">
        <v>819279.06</v>
      </c>
    </row>
    <row r="28" spans="1:13" s="163" customFormat="1" ht="11.25">
      <c r="A28" s="146" t="s">
        <v>1366</v>
      </c>
      <c r="B28" s="147">
        <v>3</v>
      </c>
      <c r="C28" s="148">
        <v>69717296.329999998</v>
      </c>
      <c r="D28" s="149">
        <v>14045733.859999999</v>
      </c>
      <c r="E28" s="150">
        <v>0</v>
      </c>
      <c r="F28" s="150">
        <v>83763030.189999998</v>
      </c>
      <c r="G28" s="151">
        <v>27921010.059999999</v>
      </c>
      <c r="H28" s="152">
        <v>0</v>
      </c>
      <c r="I28" s="152">
        <v>0</v>
      </c>
      <c r="J28" s="152">
        <v>0</v>
      </c>
      <c r="K28" s="149">
        <v>0</v>
      </c>
      <c r="L28" s="153">
        <v>0</v>
      </c>
    </row>
    <row r="29" spans="1:13" s="163" customFormat="1">
      <c r="A29" s="164" t="s">
        <v>1367</v>
      </c>
      <c r="B29" s="165">
        <v>22</v>
      </c>
      <c r="C29" s="166">
        <v>98967468.170000002</v>
      </c>
      <c r="D29" s="167">
        <v>37960155.810000002</v>
      </c>
      <c r="E29" s="168">
        <v>696580</v>
      </c>
      <c r="F29" s="168">
        <v>137624203.97999999</v>
      </c>
      <c r="G29" s="169">
        <v>6255645.6399999997</v>
      </c>
      <c r="H29" s="170">
        <v>7546.12</v>
      </c>
      <c r="I29" s="170">
        <v>6499.97</v>
      </c>
      <c r="J29" s="170">
        <v>6200</v>
      </c>
      <c r="K29" s="167">
        <v>24667.89</v>
      </c>
      <c r="L29" s="171">
        <v>15172.6</v>
      </c>
      <c r="M29" s="112"/>
    </row>
    <row r="30" spans="1:13" s="163" customFormat="1" ht="12.75" thickBot="1">
      <c r="A30" s="164" t="s">
        <v>0</v>
      </c>
      <c r="B30" s="155">
        <v>0</v>
      </c>
      <c r="C30" s="166">
        <v>0</v>
      </c>
      <c r="D30" s="167">
        <v>0</v>
      </c>
      <c r="E30" s="168">
        <v>0</v>
      </c>
      <c r="F30" s="168">
        <v>0</v>
      </c>
      <c r="G30" s="159" t="s">
        <v>146</v>
      </c>
      <c r="H30" s="160">
        <v>0</v>
      </c>
      <c r="I30" s="160">
        <v>0</v>
      </c>
      <c r="J30" s="160">
        <v>0</v>
      </c>
      <c r="K30" s="157">
        <v>0</v>
      </c>
      <c r="L30" s="161">
        <v>0</v>
      </c>
      <c r="M30" s="112"/>
    </row>
    <row r="31" spans="1:13" ht="4.9000000000000004" customHeight="1" thickBot="1">
      <c r="A31" s="106"/>
      <c r="B31" s="107">
        <v>0</v>
      </c>
      <c r="C31" s="108">
        <v>0</v>
      </c>
      <c r="D31" s="109">
        <v>0</v>
      </c>
      <c r="E31" s="109">
        <v>0</v>
      </c>
      <c r="F31" s="110">
        <v>0</v>
      </c>
      <c r="G31" s="109">
        <v>0</v>
      </c>
      <c r="H31" s="110">
        <v>0</v>
      </c>
      <c r="I31" s="110">
        <v>0</v>
      </c>
      <c r="J31" s="110">
        <v>0</v>
      </c>
      <c r="K31" s="110">
        <v>0</v>
      </c>
      <c r="L31" s="111">
        <v>0</v>
      </c>
    </row>
    <row r="32" spans="1:13" s="112" customFormat="1" ht="12" customHeight="1">
      <c r="A32" s="138" t="s">
        <v>2</v>
      </c>
      <c r="B32" s="139">
        <v>209</v>
      </c>
      <c r="C32" s="140">
        <v>851778737.36000001</v>
      </c>
      <c r="D32" s="141">
        <v>520489546.72000003</v>
      </c>
      <c r="E32" s="142">
        <v>13955186.560000001</v>
      </c>
      <c r="F32" s="142">
        <v>1386223470.6400001</v>
      </c>
      <c r="G32" s="143">
        <v>6632648.1799999997</v>
      </c>
      <c r="H32" s="144">
        <v>1177995.3700000001</v>
      </c>
      <c r="I32" s="144">
        <v>108860.58</v>
      </c>
      <c r="J32" s="144">
        <v>72627.5</v>
      </c>
      <c r="K32" s="141">
        <v>206689.44</v>
      </c>
      <c r="L32" s="145">
        <v>834451.66</v>
      </c>
    </row>
    <row r="33" spans="1:12" s="163" customFormat="1" ht="11.25">
      <c r="A33" s="146" t="s">
        <v>1368</v>
      </c>
      <c r="B33" s="147">
        <v>141</v>
      </c>
      <c r="C33" s="148">
        <v>372157140.63999999</v>
      </c>
      <c r="D33" s="149">
        <v>279567030.06</v>
      </c>
      <c r="E33" s="150">
        <v>7378202.8399999999</v>
      </c>
      <c r="F33" s="150">
        <v>659102373.53999996</v>
      </c>
      <c r="G33" s="151">
        <v>4674484.92</v>
      </c>
      <c r="H33" s="152">
        <v>167396.9</v>
      </c>
      <c r="I33" s="152">
        <v>99160.33</v>
      </c>
      <c r="J33" s="152">
        <v>62487.22</v>
      </c>
      <c r="K33" s="149">
        <v>185696.99</v>
      </c>
      <c r="L33" s="153">
        <v>828558.27</v>
      </c>
    </row>
    <row r="34" spans="1:12" s="163" customFormat="1" ht="11.25">
      <c r="A34" s="146" t="s">
        <v>200</v>
      </c>
      <c r="B34" s="147">
        <v>45</v>
      </c>
      <c r="C34" s="148">
        <v>271404314.88</v>
      </c>
      <c r="D34" s="149">
        <v>169302519.34999999</v>
      </c>
      <c r="E34" s="150">
        <v>4975195.8899999997</v>
      </c>
      <c r="F34" s="150">
        <v>445682030.12</v>
      </c>
      <c r="G34" s="151">
        <v>9904045.1099999994</v>
      </c>
      <c r="H34" s="152">
        <v>57385.760000000002</v>
      </c>
      <c r="I34" s="152">
        <v>8100.1</v>
      </c>
      <c r="J34" s="152">
        <v>9140.06</v>
      </c>
      <c r="K34" s="149">
        <v>20992.45</v>
      </c>
      <c r="L34" s="153">
        <v>5893.39</v>
      </c>
    </row>
    <row r="35" spans="1:12" s="163" customFormat="1" ht="11.25">
      <c r="A35" s="146" t="s">
        <v>201</v>
      </c>
      <c r="B35" s="147">
        <v>20</v>
      </c>
      <c r="C35" s="148">
        <v>191090974.69999999</v>
      </c>
      <c r="D35" s="149">
        <v>66192395.890000001</v>
      </c>
      <c r="E35" s="150">
        <v>1601787.83</v>
      </c>
      <c r="F35" s="150">
        <v>258885158.41999999</v>
      </c>
      <c r="G35" s="151">
        <v>12944257.92</v>
      </c>
      <c r="H35" s="152">
        <v>953212.71</v>
      </c>
      <c r="I35" s="152">
        <v>1600.15</v>
      </c>
      <c r="J35" s="152">
        <v>1000.22</v>
      </c>
      <c r="K35" s="149">
        <v>0</v>
      </c>
      <c r="L35" s="153">
        <v>0</v>
      </c>
    </row>
    <row r="36" spans="1:12" s="163" customFormat="1" thickBot="1">
      <c r="A36" s="154" t="s">
        <v>0</v>
      </c>
      <c r="B36" s="155">
        <v>3</v>
      </c>
      <c r="C36" s="156">
        <v>17126307.140000001</v>
      </c>
      <c r="D36" s="157">
        <v>5427601.4199999999</v>
      </c>
      <c r="E36" s="158">
        <v>0</v>
      </c>
      <c r="F36" s="158">
        <v>22553908.559999999</v>
      </c>
      <c r="G36" s="159">
        <v>7517969.5199999996</v>
      </c>
      <c r="H36" s="160">
        <v>0</v>
      </c>
      <c r="I36" s="160">
        <v>0</v>
      </c>
      <c r="J36" s="160">
        <v>0</v>
      </c>
      <c r="K36" s="157">
        <v>0</v>
      </c>
      <c r="L36" s="161">
        <v>0</v>
      </c>
    </row>
    <row r="37" spans="1:12" s="112" customFormat="1" ht="4.9000000000000004" customHeight="1" thickBot="1">
      <c r="A37" s="106"/>
      <c r="B37" s="107">
        <v>0</v>
      </c>
      <c r="C37" s="108">
        <v>0</v>
      </c>
      <c r="D37" s="109">
        <v>0</v>
      </c>
      <c r="E37" s="109">
        <v>0</v>
      </c>
      <c r="F37" s="110">
        <v>0</v>
      </c>
      <c r="G37" s="109">
        <v>0</v>
      </c>
      <c r="H37" s="110">
        <v>0</v>
      </c>
      <c r="I37" s="110">
        <v>0</v>
      </c>
      <c r="J37" s="110">
        <v>0</v>
      </c>
      <c r="K37" s="110">
        <v>0</v>
      </c>
      <c r="L37" s="111">
        <v>0</v>
      </c>
    </row>
    <row r="38" spans="1:12" s="112" customFormat="1" ht="12" customHeight="1">
      <c r="A38" s="138" t="s">
        <v>1369</v>
      </c>
      <c r="B38" s="139">
        <v>209</v>
      </c>
      <c r="C38" s="140">
        <v>851778737.36000001</v>
      </c>
      <c r="D38" s="141">
        <v>520489546.72000003</v>
      </c>
      <c r="E38" s="142">
        <v>13955186.560000001</v>
      </c>
      <c r="F38" s="142">
        <v>1386223470.6400001</v>
      </c>
      <c r="G38" s="143">
        <v>6632648.1799999997</v>
      </c>
      <c r="H38" s="144">
        <v>1177995.3700000001</v>
      </c>
      <c r="I38" s="144">
        <v>108860.58</v>
      </c>
      <c r="J38" s="144">
        <v>143010.39000000001</v>
      </c>
      <c r="K38" s="141">
        <v>309778.92</v>
      </c>
      <c r="L38" s="145">
        <v>1300007.6499999999</v>
      </c>
    </row>
    <row r="39" spans="1:12" s="163" customFormat="1" ht="11.25">
      <c r="A39" s="146" t="s">
        <v>3</v>
      </c>
      <c r="B39" s="147">
        <v>8</v>
      </c>
      <c r="C39" s="148">
        <v>15966585.6</v>
      </c>
      <c r="D39" s="149">
        <v>9446403.5700000003</v>
      </c>
      <c r="E39" s="150">
        <v>617319.6</v>
      </c>
      <c r="F39" s="150">
        <v>26030308.77</v>
      </c>
      <c r="G39" s="151">
        <v>3253788.6</v>
      </c>
      <c r="H39" s="152">
        <v>1388.29</v>
      </c>
      <c r="I39" s="152">
        <v>3757.55</v>
      </c>
      <c r="J39" s="152">
        <v>2244.61</v>
      </c>
      <c r="K39" s="149">
        <v>103599.96</v>
      </c>
      <c r="L39" s="153">
        <v>368895.67</v>
      </c>
    </row>
    <row r="40" spans="1:12" s="163" customFormat="1" thickBot="1">
      <c r="A40" s="154" t="s">
        <v>4</v>
      </c>
      <c r="B40" s="155">
        <v>201</v>
      </c>
      <c r="C40" s="156">
        <v>835812151.75999999</v>
      </c>
      <c r="D40" s="157">
        <v>511043143.14999998</v>
      </c>
      <c r="E40" s="158">
        <v>13337866.960000001</v>
      </c>
      <c r="F40" s="158">
        <v>1360193161.8699999</v>
      </c>
      <c r="G40" s="159">
        <v>6767130.1600000001</v>
      </c>
      <c r="H40" s="160">
        <v>1176607.08</v>
      </c>
      <c r="I40" s="160">
        <v>105103.03</v>
      </c>
      <c r="J40" s="160">
        <v>140765.78</v>
      </c>
      <c r="K40" s="157">
        <v>206178.96</v>
      </c>
      <c r="L40" s="161">
        <v>931111.98</v>
      </c>
    </row>
    <row r="41" spans="1:12" s="112" customFormat="1" ht="4.9000000000000004" customHeight="1" thickBot="1">
      <c r="A41" s="106"/>
      <c r="B41" s="107">
        <v>0</v>
      </c>
      <c r="C41" s="108">
        <v>0</v>
      </c>
      <c r="D41" s="109">
        <v>0</v>
      </c>
      <c r="E41" s="109">
        <v>0</v>
      </c>
      <c r="F41" s="110">
        <v>0</v>
      </c>
      <c r="G41" s="109">
        <v>0</v>
      </c>
      <c r="H41" s="110">
        <v>0</v>
      </c>
      <c r="I41" s="110">
        <v>0</v>
      </c>
      <c r="J41" s="110">
        <v>0</v>
      </c>
      <c r="K41" s="110">
        <v>0</v>
      </c>
      <c r="L41" s="111">
        <v>0</v>
      </c>
    </row>
    <row r="42" spans="1:12" s="112" customFormat="1" ht="12" customHeight="1">
      <c r="A42" s="138" t="s">
        <v>1370</v>
      </c>
      <c r="B42" s="139">
        <v>209</v>
      </c>
      <c r="C42" s="140">
        <v>851778737.36000001</v>
      </c>
      <c r="D42" s="141">
        <v>520489546.72000003</v>
      </c>
      <c r="E42" s="142">
        <v>13955186.560000001</v>
      </c>
      <c r="F42" s="142">
        <v>1386223470.6400001</v>
      </c>
      <c r="G42" s="143">
        <v>6632648.1799999997</v>
      </c>
      <c r="H42" s="144">
        <v>1177995.3700000001</v>
      </c>
      <c r="I42" s="144">
        <v>108860.58</v>
      </c>
      <c r="J42" s="144">
        <v>72627.5</v>
      </c>
      <c r="K42" s="141">
        <v>206689.44</v>
      </c>
      <c r="L42" s="145">
        <v>834451.66</v>
      </c>
    </row>
    <row r="43" spans="1:12" s="163" customFormat="1" ht="11.25">
      <c r="A43" s="146" t="s">
        <v>1371</v>
      </c>
      <c r="B43" s="147">
        <v>25</v>
      </c>
      <c r="C43" s="148">
        <v>16985000.350000001</v>
      </c>
      <c r="D43" s="149">
        <v>10363973.59</v>
      </c>
      <c r="E43" s="150">
        <v>1045398.05</v>
      </c>
      <c r="F43" s="150">
        <v>28394371.989999998</v>
      </c>
      <c r="G43" s="151">
        <v>1135774.8799999999</v>
      </c>
      <c r="H43" s="152">
        <v>0</v>
      </c>
      <c r="I43" s="152">
        <v>0</v>
      </c>
      <c r="J43" s="152">
        <v>0</v>
      </c>
      <c r="K43" s="149">
        <v>0</v>
      </c>
      <c r="L43" s="153">
        <v>0</v>
      </c>
    </row>
    <row r="44" spans="1:12" s="163" customFormat="1" ht="11.25">
      <c r="A44" s="146" t="s">
        <v>1372</v>
      </c>
      <c r="B44" s="147">
        <v>53</v>
      </c>
      <c r="C44" s="148">
        <v>247080833.77000001</v>
      </c>
      <c r="D44" s="149">
        <v>145963200.03999999</v>
      </c>
      <c r="E44" s="150">
        <v>3726999.26</v>
      </c>
      <c r="F44" s="150">
        <v>396771033.06999999</v>
      </c>
      <c r="G44" s="151">
        <v>7486245.9100000001</v>
      </c>
      <c r="H44" s="152">
        <v>954258.85</v>
      </c>
      <c r="I44" s="152">
        <v>0</v>
      </c>
      <c r="J44" s="152">
        <v>500.11</v>
      </c>
      <c r="K44" s="149">
        <v>0</v>
      </c>
      <c r="L44" s="153">
        <v>9226.84</v>
      </c>
    </row>
    <row r="45" spans="1:12" s="163" customFormat="1" ht="11.25">
      <c r="A45" s="146" t="s">
        <v>1373</v>
      </c>
      <c r="B45" s="147">
        <v>104</v>
      </c>
      <c r="C45" s="148">
        <v>352118758.80000001</v>
      </c>
      <c r="D45" s="149">
        <v>211337755.59</v>
      </c>
      <c r="E45" s="150">
        <v>8513192.0099999998</v>
      </c>
      <c r="F45" s="150">
        <v>571969706.39999998</v>
      </c>
      <c r="G45" s="151">
        <v>5499708.7199999997</v>
      </c>
      <c r="H45" s="152">
        <v>217236.54</v>
      </c>
      <c r="I45" s="152">
        <v>93269.58</v>
      </c>
      <c r="J45" s="152">
        <v>57488.32</v>
      </c>
      <c r="K45" s="149">
        <v>71015.460000000006</v>
      </c>
      <c r="L45" s="153">
        <v>806637.01</v>
      </c>
    </row>
    <row r="46" spans="1:12" s="163" customFormat="1" thickBot="1">
      <c r="A46" s="154" t="s">
        <v>0</v>
      </c>
      <c r="B46" s="155">
        <v>27</v>
      </c>
      <c r="C46" s="156">
        <v>235594144.44</v>
      </c>
      <c r="D46" s="157">
        <v>152824617.5</v>
      </c>
      <c r="E46" s="158">
        <v>669597.24</v>
      </c>
      <c r="F46" s="158">
        <v>389088359.18000001</v>
      </c>
      <c r="G46" s="159">
        <v>14410679.970000001</v>
      </c>
      <c r="H46" s="160">
        <v>6499.98</v>
      </c>
      <c r="I46" s="160">
        <v>15591</v>
      </c>
      <c r="J46" s="160">
        <v>14639.07</v>
      </c>
      <c r="K46" s="157">
        <v>135673.98000000001</v>
      </c>
      <c r="L46" s="161">
        <v>18587.810000000001</v>
      </c>
    </row>
    <row r="47" spans="1:12" s="112" customFormat="1" ht="4.9000000000000004" customHeight="1" thickBot="1">
      <c r="A47" s="106"/>
      <c r="B47" s="107">
        <v>0</v>
      </c>
      <c r="C47" s="108">
        <v>0</v>
      </c>
      <c r="D47" s="109">
        <v>0</v>
      </c>
      <c r="E47" s="109">
        <v>0</v>
      </c>
      <c r="F47" s="110">
        <v>0</v>
      </c>
      <c r="G47" s="109">
        <v>0</v>
      </c>
      <c r="H47" s="110">
        <v>0</v>
      </c>
      <c r="I47" s="110">
        <v>0</v>
      </c>
      <c r="J47" s="110">
        <v>0</v>
      </c>
      <c r="K47" s="110">
        <v>0</v>
      </c>
      <c r="L47" s="111">
        <v>0</v>
      </c>
    </row>
    <row r="48" spans="1:12" s="112" customFormat="1" ht="12" customHeight="1">
      <c r="A48" s="138" t="s">
        <v>1374</v>
      </c>
      <c r="B48" s="139">
        <v>209</v>
      </c>
      <c r="C48" s="140">
        <v>851778737.36000001</v>
      </c>
      <c r="D48" s="141">
        <v>520489546.72000003</v>
      </c>
      <c r="E48" s="142">
        <v>13955186.560000001</v>
      </c>
      <c r="F48" s="142">
        <v>1386223470.6400001</v>
      </c>
      <c r="G48" s="143">
        <v>6632648.1799999997</v>
      </c>
      <c r="H48" s="144">
        <v>1177995.3700000001</v>
      </c>
      <c r="I48" s="144">
        <v>108860.58</v>
      </c>
      <c r="J48" s="144">
        <v>72627.5</v>
      </c>
      <c r="K48" s="142">
        <v>206689.44</v>
      </c>
      <c r="L48" s="172">
        <v>834451.66</v>
      </c>
    </row>
    <row r="49" spans="1:13" s="163" customFormat="1" ht="11.25">
      <c r="A49" s="146" t="s">
        <v>1375</v>
      </c>
      <c r="B49" s="147">
        <v>2</v>
      </c>
      <c r="C49" s="148">
        <v>16326272.640000001</v>
      </c>
      <c r="D49" s="149">
        <v>1798780.19</v>
      </c>
      <c r="E49" s="150">
        <v>0</v>
      </c>
      <c r="F49" s="150">
        <v>18125052.829999998</v>
      </c>
      <c r="G49" s="151">
        <v>9062526.4199999999</v>
      </c>
      <c r="H49" s="152">
        <v>0</v>
      </c>
      <c r="I49" s="152">
        <v>0</v>
      </c>
      <c r="J49" s="152">
        <v>0</v>
      </c>
      <c r="K49" s="149">
        <v>0</v>
      </c>
      <c r="L49" s="153">
        <v>0</v>
      </c>
    </row>
    <row r="50" spans="1:13" s="163" customFormat="1">
      <c r="A50" s="146" t="s">
        <v>1376</v>
      </c>
      <c r="B50" s="147">
        <v>206</v>
      </c>
      <c r="C50" s="148">
        <v>835408922.59000003</v>
      </c>
      <c r="D50" s="149">
        <v>518687534.36000001</v>
      </c>
      <c r="E50" s="150">
        <v>13955186.560000001</v>
      </c>
      <c r="F50" s="150">
        <v>1368051643.51</v>
      </c>
      <c r="G50" s="151">
        <v>6641027.4000000004</v>
      </c>
      <c r="H50" s="152">
        <v>1177995.3700000001</v>
      </c>
      <c r="I50" s="152">
        <v>108860.58</v>
      </c>
      <c r="J50" s="152">
        <v>72627.5</v>
      </c>
      <c r="K50" s="149">
        <v>206689.44</v>
      </c>
      <c r="L50" s="153">
        <v>834451.66</v>
      </c>
      <c r="M50" s="112"/>
    </row>
    <row r="51" spans="1:13" s="163" customFormat="1" ht="12.75" thickBot="1">
      <c r="A51" s="164" t="s">
        <v>1377</v>
      </c>
      <c r="B51" s="155">
        <v>1</v>
      </c>
      <c r="C51" s="166">
        <v>43542.13</v>
      </c>
      <c r="D51" s="167">
        <v>3232.17</v>
      </c>
      <c r="E51" s="168">
        <v>0</v>
      </c>
      <c r="F51" s="168">
        <v>46774.3</v>
      </c>
      <c r="G51" s="159">
        <v>46774.3</v>
      </c>
      <c r="H51" s="160">
        <v>0</v>
      </c>
      <c r="I51" s="160">
        <v>0</v>
      </c>
      <c r="J51" s="160">
        <v>0</v>
      </c>
      <c r="K51" s="157">
        <v>0</v>
      </c>
      <c r="L51" s="161">
        <v>0</v>
      </c>
      <c r="M51" s="112"/>
    </row>
    <row r="52" spans="1:13" s="112" customFormat="1" ht="4.9000000000000004" customHeight="1" thickBot="1">
      <c r="A52" s="106"/>
      <c r="B52" s="107">
        <v>0</v>
      </c>
      <c r="C52" s="108">
        <v>0</v>
      </c>
      <c r="D52" s="109">
        <v>0</v>
      </c>
      <c r="E52" s="109">
        <v>0</v>
      </c>
      <c r="F52" s="110">
        <v>0</v>
      </c>
      <c r="G52" s="109">
        <v>0</v>
      </c>
      <c r="H52" s="110">
        <v>0</v>
      </c>
      <c r="I52" s="110">
        <v>0</v>
      </c>
      <c r="J52" s="110">
        <v>0</v>
      </c>
      <c r="K52" s="110">
        <v>0</v>
      </c>
      <c r="L52" s="111">
        <v>0</v>
      </c>
    </row>
    <row r="53" spans="1:13" s="112" customFormat="1" ht="12" customHeight="1">
      <c r="A53" s="138" t="s">
        <v>1378</v>
      </c>
      <c r="B53" s="139">
        <v>209</v>
      </c>
      <c r="C53" s="140">
        <v>851778737.36000001</v>
      </c>
      <c r="D53" s="141">
        <v>520489546.72000003</v>
      </c>
      <c r="E53" s="142">
        <v>13955186.560000001</v>
      </c>
      <c r="F53" s="142">
        <v>1386223470.6400001</v>
      </c>
      <c r="G53" s="143">
        <v>6632648.1799999997</v>
      </c>
      <c r="H53" s="144">
        <v>1177995.3700000001</v>
      </c>
      <c r="I53" s="144">
        <v>108860.58</v>
      </c>
      <c r="J53" s="144">
        <v>72627.5</v>
      </c>
      <c r="K53" s="141">
        <v>206689.44</v>
      </c>
      <c r="L53" s="145">
        <v>834451.66</v>
      </c>
    </row>
    <row r="54" spans="1:13" s="163" customFormat="1">
      <c r="A54" s="146" t="s">
        <v>1379</v>
      </c>
      <c r="B54" s="147">
        <v>0</v>
      </c>
      <c r="C54" s="148">
        <v>0</v>
      </c>
      <c r="D54" s="149">
        <v>0</v>
      </c>
      <c r="E54" s="150">
        <v>0</v>
      </c>
      <c r="F54" s="150">
        <v>0</v>
      </c>
      <c r="G54" s="151" t="s">
        <v>146</v>
      </c>
      <c r="H54" s="152">
        <v>0</v>
      </c>
      <c r="I54" s="152">
        <v>0</v>
      </c>
      <c r="J54" s="152">
        <v>0</v>
      </c>
      <c r="K54" s="149">
        <v>0</v>
      </c>
      <c r="L54" s="153">
        <v>0</v>
      </c>
      <c r="M54" s="112"/>
    </row>
    <row r="55" spans="1:13" s="163" customFormat="1" ht="12.75" thickBot="1">
      <c r="A55" s="154" t="s">
        <v>1380</v>
      </c>
      <c r="B55" s="155">
        <v>209</v>
      </c>
      <c r="C55" s="156">
        <v>851778737.36000001</v>
      </c>
      <c r="D55" s="157">
        <v>520489546.72000003</v>
      </c>
      <c r="E55" s="158">
        <v>13955186.560000001</v>
      </c>
      <c r="F55" s="158">
        <v>1386223470.6400001</v>
      </c>
      <c r="G55" s="159">
        <v>6632648.1799999997</v>
      </c>
      <c r="H55" s="160">
        <v>1177995.3700000001</v>
      </c>
      <c r="I55" s="160">
        <v>108860.58</v>
      </c>
      <c r="J55" s="160">
        <v>72627.5</v>
      </c>
      <c r="K55" s="157">
        <v>206689.44</v>
      </c>
      <c r="L55" s="161">
        <v>834451.66</v>
      </c>
      <c r="M55" s="112"/>
    </row>
    <row r="56" spans="1:13" s="112" customFormat="1" ht="4.9000000000000004" customHeight="1" thickBot="1">
      <c r="A56" s="106"/>
      <c r="B56" s="107">
        <v>0</v>
      </c>
      <c r="C56" s="108">
        <v>0</v>
      </c>
      <c r="D56" s="109">
        <v>0</v>
      </c>
      <c r="E56" s="109">
        <v>0</v>
      </c>
      <c r="F56" s="110">
        <v>0</v>
      </c>
      <c r="G56" s="109">
        <v>0</v>
      </c>
      <c r="H56" s="110">
        <v>0</v>
      </c>
      <c r="I56" s="110">
        <v>0</v>
      </c>
      <c r="J56" s="110">
        <v>0</v>
      </c>
      <c r="K56" s="110">
        <v>0</v>
      </c>
      <c r="L56" s="111">
        <v>0</v>
      </c>
    </row>
    <row r="57" spans="1:13" s="112" customFormat="1" ht="12" customHeight="1">
      <c r="A57" s="138" t="s">
        <v>1381</v>
      </c>
      <c r="B57" s="139">
        <v>133</v>
      </c>
      <c r="C57" s="140">
        <v>367220241.81999999</v>
      </c>
      <c r="D57" s="141">
        <v>251656422.22999999</v>
      </c>
      <c r="E57" s="142">
        <v>10970979.310000001</v>
      </c>
      <c r="F57" s="142">
        <v>629847643.36000001</v>
      </c>
      <c r="G57" s="143">
        <v>4735696.57</v>
      </c>
      <c r="H57" s="144">
        <v>40569.22</v>
      </c>
      <c r="I57" s="144">
        <v>37068.47</v>
      </c>
      <c r="J57" s="144">
        <v>38585.58</v>
      </c>
      <c r="K57" s="141">
        <v>41942.9</v>
      </c>
      <c r="L57" s="145">
        <v>23498.49</v>
      </c>
    </row>
    <row r="58" spans="1:13" s="163" customFormat="1">
      <c r="A58" s="146" t="s">
        <v>202</v>
      </c>
      <c r="B58" s="147">
        <v>15</v>
      </c>
      <c r="C58" s="148">
        <v>55283035.259999998</v>
      </c>
      <c r="D58" s="149">
        <v>15281351.560000001</v>
      </c>
      <c r="E58" s="150">
        <v>0</v>
      </c>
      <c r="F58" s="150">
        <v>70564386.819999993</v>
      </c>
      <c r="G58" s="151">
        <v>4704292.45</v>
      </c>
      <c r="H58" s="152">
        <v>0</v>
      </c>
      <c r="I58" s="152">
        <v>0</v>
      </c>
      <c r="J58" s="152">
        <v>0</v>
      </c>
      <c r="K58" s="149">
        <v>0</v>
      </c>
      <c r="L58" s="153">
        <v>0</v>
      </c>
      <c r="M58" s="112"/>
    </row>
    <row r="59" spans="1:13" s="163" customFormat="1" thickBot="1">
      <c r="A59" s="154" t="s">
        <v>1382</v>
      </c>
      <c r="B59" s="155">
        <v>118</v>
      </c>
      <c r="C59" s="156">
        <v>311937206.56</v>
      </c>
      <c r="D59" s="157">
        <v>236375070.66999999</v>
      </c>
      <c r="E59" s="158">
        <v>10970979.310000001</v>
      </c>
      <c r="F59" s="158">
        <v>559283256.53999996</v>
      </c>
      <c r="G59" s="159">
        <v>4739688.6100000003</v>
      </c>
      <c r="H59" s="160">
        <v>40569.22</v>
      </c>
      <c r="I59" s="160">
        <v>37068.47</v>
      </c>
      <c r="J59" s="160">
        <v>38585.58</v>
      </c>
      <c r="K59" s="157">
        <v>41942.9</v>
      </c>
      <c r="L59" s="161">
        <v>23498.49</v>
      </c>
    </row>
    <row r="60" spans="1:13" s="112" customFormat="1" ht="4.9000000000000004" customHeight="1" thickBot="1">
      <c r="A60" s="106"/>
      <c r="B60" s="107">
        <v>0</v>
      </c>
      <c r="C60" s="108">
        <v>0</v>
      </c>
      <c r="D60" s="109">
        <v>0</v>
      </c>
      <c r="E60" s="109">
        <v>0</v>
      </c>
      <c r="F60" s="110">
        <v>0</v>
      </c>
      <c r="G60" s="109">
        <v>0</v>
      </c>
      <c r="H60" s="110">
        <v>0</v>
      </c>
      <c r="I60" s="110">
        <v>0</v>
      </c>
      <c r="J60" s="110">
        <v>0</v>
      </c>
      <c r="K60" s="110">
        <v>0</v>
      </c>
      <c r="L60" s="111">
        <v>0</v>
      </c>
    </row>
    <row r="61" spans="1:13" s="163" customFormat="1">
      <c r="A61" s="138" t="s">
        <v>1383</v>
      </c>
      <c r="B61" s="139">
        <v>84</v>
      </c>
      <c r="C61" s="140">
        <v>693655508.08000004</v>
      </c>
      <c r="D61" s="141">
        <v>279378704.82999998</v>
      </c>
      <c r="E61" s="142">
        <v>1241433.3700000001</v>
      </c>
      <c r="F61" s="142">
        <v>974275646.27999997</v>
      </c>
      <c r="G61" s="143">
        <v>11598519.6</v>
      </c>
      <c r="H61" s="144">
        <v>1086343.0900000001</v>
      </c>
      <c r="I61" s="144">
        <v>22090.97</v>
      </c>
      <c r="J61" s="144">
        <v>15807.15</v>
      </c>
      <c r="K61" s="141">
        <v>36899.370000000003</v>
      </c>
      <c r="L61" s="145">
        <v>8290.2800000000007</v>
      </c>
      <c r="M61" s="112"/>
    </row>
    <row r="62" spans="1:13" s="163" customFormat="1">
      <c r="A62" s="146" t="s">
        <v>1384</v>
      </c>
      <c r="B62" s="147">
        <v>31</v>
      </c>
      <c r="C62" s="148">
        <v>436589809.68000001</v>
      </c>
      <c r="D62" s="149">
        <v>202756195.41</v>
      </c>
      <c r="E62" s="150">
        <v>0</v>
      </c>
      <c r="F62" s="150">
        <v>639346005.09000003</v>
      </c>
      <c r="G62" s="151">
        <v>20624064.68</v>
      </c>
      <c r="H62" s="152">
        <v>1079843.1100000001</v>
      </c>
      <c r="I62" s="152">
        <v>15591</v>
      </c>
      <c r="J62" s="152">
        <v>9607.15</v>
      </c>
      <c r="K62" s="149">
        <v>19121.490000000002</v>
      </c>
      <c r="L62" s="153">
        <v>4145.1400000000003</v>
      </c>
      <c r="M62" s="112"/>
    </row>
    <row r="63" spans="1:13" s="163" customFormat="1">
      <c r="A63" s="146" t="s">
        <v>1385</v>
      </c>
      <c r="B63" s="147">
        <v>53</v>
      </c>
      <c r="C63" s="148">
        <v>257065698.40000001</v>
      </c>
      <c r="D63" s="149">
        <v>76622509.420000002</v>
      </c>
      <c r="E63" s="150">
        <v>1241433.3700000001</v>
      </c>
      <c r="F63" s="150">
        <v>334929641.19</v>
      </c>
      <c r="G63" s="151">
        <v>6319427.1900000004</v>
      </c>
      <c r="H63" s="152">
        <v>6499.98</v>
      </c>
      <c r="I63" s="152">
        <v>6499.97</v>
      </c>
      <c r="J63" s="152">
        <v>6200</v>
      </c>
      <c r="K63" s="149">
        <v>17777.88</v>
      </c>
      <c r="L63" s="153">
        <v>4145.1400000000003</v>
      </c>
      <c r="M63" s="112"/>
    </row>
    <row r="64" spans="1:13" s="163" customFormat="1" ht="12.75" thickBot="1">
      <c r="A64" s="164" t="s">
        <v>0</v>
      </c>
      <c r="B64" s="155">
        <v>0</v>
      </c>
      <c r="C64" s="166">
        <v>0</v>
      </c>
      <c r="D64" s="167">
        <v>0</v>
      </c>
      <c r="E64" s="168">
        <v>0</v>
      </c>
      <c r="F64" s="168">
        <v>0</v>
      </c>
      <c r="G64" s="159" t="s">
        <v>146</v>
      </c>
      <c r="H64" s="160">
        <v>0</v>
      </c>
      <c r="I64" s="160">
        <v>0</v>
      </c>
      <c r="J64" s="160">
        <v>0</v>
      </c>
      <c r="K64" s="157">
        <v>0</v>
      </c>
      <c r="L64" s="161">
        <v>0</v>
      </c>
      <c r="M64" s="112"/>
    </row>
    <row r="65" spans="1:12" s="112" customFormat="1" ht="4.9000000000000004" customHeight="1" thickBot="1">
      <c r="A65" s="106"/>
      <c r="B65" s="107"/>
      <c r="C65" s="108"/>
      <c r="D65" s="109"/>
      <c r="E65" s="109"/>
      <c r="F65" s="110"/>
      <c r="G65" s="109"/>
      <c r="H65" s="110"/>
      <c r="I65" s="110"/>
      <c r="J65" s="110"/>
      <c r="K65" s="110"/>
      <c r="L65" s="111"/>
    </row>
    <row r="66" spans="1:12" s="112" customFormat="1" ht="12.75" thickBot="1">
      <c r="A66" s="117" t="s">
        <v>1386</v>
      </c>
      <c r="B66" s="118">
        <v>14</v>
      </c>
      <c r="C66" s="119">
        <v>5614495.9299999997</v>
      </c>
      <c r="D66" s="120">
        <v>1958690.43</v>
      </c>
      <c r="E66" s="121">
        <v>126922.4</v>
      </c>
      <c r="F66" s="121">
        <v>7700108.7599999998</v>
      </c>
      <c r="G66" s="122">
        <v>550007.77</v>
      </c>
      <c r="H66" s="123">
        <v>0</v>
      </c>
      <c r="I66" s="123">
        <v>0</v>
      </c>
      <c r="J66" s="121">
        <v>0</v>
      </c>
      <c r="K66" s="120">
        <v>0</v>
      </c>
      <c r="L66" s="173">
        <v>0</v>
      </c>
    </row>
    <row r="67" spans="1:12" s="112" customFormat="1" ht="4.9000000000000004" customHeight="1" thickBot="1">
      <c r="A67" s="106"/>
      <c r="B67" s="107"/>
      <c r="C67" s="108"/>
      <c r="D67" s="109"/>
      <c r="E67" s="109"/>
      <c r="F67" s="110"/>
      <c r="G67" s="109"/>
      <c r="H67" s="110"/>
      <c r="I67" s="110"/>
      <c r="J67" s="110"/>
      <c r="K67" s="115"/>
      <c r="L67" s="131"/>
    </row>
    <row r="68" spans="1:12" s="112" customFormat="1" ht="15.75" customHeight="1" thickBot="1">
      <c r="A68" s="194" t="s">
        <v>1387</v>
      </c>
      <c r="B68" s="195"/>
      <c r="C68" s="195"/>
      <c r="D68" s="195"/>
      <c r="E68" s="195"/>
      <c r="F68" s="195"/>
      <c r="G68" s="195"/>
      <c r="H68" s="195"/>
      <c r="I68" s="195"/>
      <c r="J68" s="195"/>
      <c r="K68" s="195"/>
      <c r="L68" s="174"/>
    </row>
    <row r="69" spans="1:12" s="112" customFormat="1" ht="4.9000000000000004" customHeight="1" thickBot="1">
      <c r="A69" s="125"/>
      <c r="B69" s="126"/>
      <c r="C69" s="127"/>
      <c r="D69" s="128"/>
      <c r="E69" s="128"/>
      <c r="F69" s="129"/>
      <c r="G69" s="128"/>
      <c r="H69" s="129"/>
      <c r="I69" s="129"/>
      <c r="J69" s="110"/>
      <c r="K69" s="115"/>
      <c r="L69" s="137"/>
    </row>
    <row r="70" spans="1:12" s="112" customFormat="1" ht="12" customHeight="1">
      <c r="A70" s="138" t="s">
        <v>1361</v>
      </c>
      <c r="B70" s="139">
        <v>14</v>
      </c>
      <c r="C70" s="140">
        <v>5614495.9299999997</v>
      </c>
      <c r="D70" s="141">
        <v>1958690.43</v>
      </c>
      <c r="E70" s="142">
        <v>126922.4</v>
      </c>
      <c r="F70" s="142">
        <v>7700108.7599999998</v>
      </c>
      <c r="G70" s="143">
        <v>550007.77</v>
      </c>
      <c r="H70" s="144">
        <v>0</v>
      </c>
      <c r="I70" s="144">
        <v>0</v>
      </c>
      <c r="J70" s="144">
        <v>0</v>
      </c>
      <c r="K70" s="141">
        <v>0</v>
      </c>
      <c r="L70" s="145">
        <v>0</v>
      </c>
    </row>
    <row r="71" spans="1:12" s="112" customFormat="1" ht="12" customHeight="1">
      <c r="A71" s="146" t="s">
        <v>3</v>
      </c>
      <c r="B71" s="147">
        <v>0</v>
      </c>
      <c r="C71" s="148">
        <v>0</v>
      </c>
      <c r="D71" s="149">
        <v>0</v>
      </c>
      <c r="E71" s="150">
        <v>0</v>
      </c>
      <c r="F71" s="150">
        <v>0</v>
      </c>
      <c r="G71" s="151" t="s">
        <v>146</v>
      </c>
      <c r="H71" s="152">
        <v>0</v>
      </c>
      <c r="I71" s="152">
        <v>0</v>
      </c>
      <c r="J71" s="152">
        <v>0</v>
      </c>
      <c r="K71" s="149">
        <v>0</v>
      </c>
      <c r="L71" s="153">
        <v>0</v>
      </c>
    </row>
    <row r="72" spans="1:12" s="112" customFormat="1" ht="12" customHeight="1" thickBot="1">
      <c r="A72" s="154" t="s">
        <v>4</v>
      </c>
      <c r="B72" s="155">
        <v>14</v>
      </c>
      <c r="C72" s="156">
        <v>5614495.9299999997</v>
      </c>
      <c r="D72" s="157">
        <v>1958690.43</v>
      </c>
      <c r="E72" s="158">
        <v>126922.4</v>
      </c>
      <c r="F72" s="158">
        <v>7700108.7599999998</v>
      </c>
      <c r="G72" s="159">
        <v>550007.77</v>
      </c>
      <c r="H72" s="160">
        <v>0</v>
      </c>
      <c r="I72" s="160">
        <v>0</v>
      </c>
      <c r="J72" s="160">
        <v>0</v>
      </c>
      <c r="K72" s="157">
        <v>0</v>
      </c>
      <c r="L72" s="161">
        <v>0</v>
      </c>
    </row>
    <row r="73" spans="1:12" s="112" customFormat="1" ht="4.9000000000000004" customHeight="1" thickBot="1">
      <c r="A73" s="125"/>
      <c r="B73" s="126"/>
      <c r="C73" s="127"/>
      <c r="D73" s="128"/>
      <c r="E73" s="128"/>
      <c r="F73" s="129"/>
      <c r="G73" s="128"/>
      <c r="H73" s="129"/>
      <c r="I73" s="129"/>
      <c r="J73" s="129"/>
      <c r="K73" s="110"/>
      <c r="L73" s="175"/>
    </row>
    <row r="74" spans="1:12" s="112" customFormat="1" ht="12" customHeight="1">
      <c r="A74" s="138" t="s">
        <v>1362</v>
      </c>
      <c r="B74" s="139">
        <v>14</v>
      </c>
      <c r="C74" s="140">
        <v>5614495.9299999997</v>
      </c>
      <c r="D74" s="141">
        <v>1958690.43</v>
      </c>
      <c r="E74" s="142">
        <v>126922.4</v>
      </c>
      <c r="F74" s="142">
        <v>7700108.7599999998</v>
      </c>
      <c r="G74" s="143">
        <v>550007.77</v>
      </c>
      <c r="H74" s="144">
        <v>0</v>
      </c>
      <c r="I74" s="144">
        <v>0</v>
      </c>
      <c r="J74" s="144">
        <v>0</v>
      </c>
      <c r="K74" s="141">
        <v>0</v>
      </c>
      <c r="L74" s="145">
        <v>0</v>
      </c>
    </row>
    <row r="75" spans="1:12" s="163" customFormat="1" ht="11.25">
      <c r="A75" s="146" t="s">
        <v>1363</v>
      </c>
      <c r="B75" s="147">
        <v>12</v>
      </c>
      <c r="C75" s="148">
        <v>4489296.9400000004</v>
      </c>
      <c r="D75" s="149">
        <v>1931051.97</v>
      </c>
      <c r="E75" s="150">
        <v>122406.97</v>
      </c>
      <c r="F75" s="150">
        <v>6542755.8799999999</v>
      </c>
      <c r="G75" s="151">
        <v>545229.66</v>
      </c>
      <c r="H75" s="152">
        <v>0</v>
      </c>
      <c r="I75" s="152">
        <v>0</v>
      </c>
      <c r="J75" s="152">
        <v>0</v>
      </c>
      <c r="K75" s="149">
        <v>0</v>
      </c>
      <c r="L75" s="153">
        <v>0</v>
      </c>
    </row>
    <row r="76" spans="1:12" s="163" customFormat="1" thickBot="1">
      <c r="A76" s="154" t="s">
        <v>1364</v>
      </c>
      <c r="B76" s="155">
        <v>2</v>
      </c>
      <c r="C76" s="156">
        <v>1125198.99</v>
      </c>
      <c r="D76" s="157">
        <v>27638.46</v>
      </c>
      <c r="E76" s="158">
        <v>4515.43</v>
      </c>
      <c r="F76" s="158">
        <v>1157352.8799999999</v>
      </c>
      <c r="G76" s="159">
        <v>578676.43999999994</v>
      </c>
      <c r="H76" s="160">
        <v>0</v>
      </c>
      <c r="I76" s="160">
        <v>0</v>
      </c>
      <c r="J76" s="160">
        <v>0</v>
      </c>
      <c r="K76" s="157">
        <v>0</v>
      </c>
      <c r="L76" s="161">
        <v>0</v>
      </c>
    </row>
    <row r="77" spans="1:12" s="112" customFormat="1" ht="4.9000000000000004" customHeight="1" thickBot="1">
      <c r="A77" s="106"/>
      <c r="B77" s="107"/>
      <c r="C77" s="108"/>
      <c r="D77" s="109"/>
      <c r="E77" s="109"/>
      <c r="F77" s="110"/>
      <c r="G77" s="109"/>
      <c r="H77" s="110"/>
      <c r="I77" s="110"/>
      <c r="J77" s="110"/>
      <c r="K77" s="110"/>
      <c r="L77" s="111"/>
    </row>
    <row r="78" spans="1:12" s="112" customFormat="1" ht="12" customHeight="1">
      <c r="A78" s="138" t="s">
        <v>1</v>
      </c>
      <c r="B78" s="139">
        <v>14</v>
      </c>
      <c r="C78" s="140">
        <v>5614495.9299999997</v>
      </c>
      <c r="D78" s="141">
        <v>1958690.43</v>
      </c>
      <c r="E78" s="142">
        <v>126922.4</v>
      </c>
      <c r="F78" s="142">
        <v>7700108.7599999998</v>
      </c>
      <c r="G78" s="143">
        <v>550007.77</v>
      </c>
      <c r="H78" s="144">
        <v>0</v>
      </c>
      <c r="I78" s="144">
        <v>0</v>
      </c>
      <c r="J78" s="144">
        <v>0</v>
      </c>
      <c r="K78" s="141">
        <v>0</v>
      </c>
      <c r="L78" s="145">
        <v>0</v>
      </c>
    </row>
    <row r="79" spans="1:12" s="163" customFormat="1" ht="11.25">
      <c r="A79" s="146" t="s">
        <v>1365</v>
      </c>
      <c r="B79" s="147">
        <v>13</v>
      </c>
      <c r="C79" s="148">
        <v>5470381.9699999997</v>
      </c>
      <c r="D79" s="149">
        <v>1783173.82</v>
      </c>
      <c r="E79" s="150">
        <v>126922.4</v>
      </c>
      <c r="F79" s="150">
        <v>7380478.1900000004</v>
      </c>
      <c r="G79" s="151">
        <v>567729.09</v>
      </c>
      <c r="H79" s="152">
        <v>0</v>
      </c>
      <c r="I79" s="152">
        <v>0</v>
      </c>
      <c r="J79" s="152">
        <v>0</v>
      </c>
      <c r="K79" s="149">
        <v>0</v>
      </c>
      <c r="L79" s="153">
        <v>0</v>
      </c>
    </row>
    <row r="80" spans="1:12" s="163" customFormat="1" ht="11.25">
      <c r="A80" s="146" t="s">
        <v>1366</v>
      </c>
      <c r="B80" s="147">
        <v>0</v>
      </c>
      <c r="C80" s="148">
        <v>0</v>
      </c>
      <c r="D80" s="149">
        <v>0</v>
      </c>
      <c r="E80" s="150">
        <v>0</v>
      </c>
      <c r="F80" s="150">
        <v>0</v>
      </c>
      <c r="G80" s="151" t="s">
        <v>146</v>
      </c>
      <c r="H80" s="152">
        <v>0</v>
      </c>
      <c r="I80" s="152">
        <v>0</v>
      </c>
      <c r="J80" s="152">
        <v>0</v>
      </c>
      <c r="K80" s="149">
        <v>0</v>
      </c>
      <c r="L80" s="153">
        <v>0</v>
      </c>
    </row>
    <row r="81" spans="1:12" s="163" customFormat="1" ht="11.25">
      <c r="A81" s="164" t="s">
        <v>1367</v>
      </c>
      <c r="B81" s="165">
        <v>1</v>
      </c>
      <c r="C81" s="166">
        <v>144113.96</v>
      </c>
      <c r="D81" s="167">
        <v>175516.61</v>
      </c>
      <c r="E81" s="168">
        <v>0</v>
      </c>
      <c r="F81" s="168">
        <v>319630.57</v>
      </c>
      <c r="G81" s="169">
        <v>319630.57</v>
      </c>
      <c r="H81" s="170">
        <v>0</v>
      </c>
      <c r="I81" s="170">
        <v>0</v>
      </c>
      <c r="J81" s="170">
        <v>0</v>
      </c>
      <c r="K81" s="167">
        <v>0</v>
      </c>
      <c r="L81" s="171">
        <v>0</v>
      </c>
    </row>
    <row r="82" spans="1:12" s="163" customFormat="1" thickBot="1">
      <c r="A82" s="164" t="s">
        <v>0</v>
      </c>
      <c r="B82" s="155">
        <v>0</v>
      </c>
      <c r="C82" s="166">
        <v>0</v>
      </c>
      <c r="D82" s="167">
        <v>0</v>
      </c>
      <c r="E82" s="168">
        <v>0</v>
      </c>
      <c r="F82" s="168">
        <v>0</v>
      </c>
      <c r="G82" s="159" t="s">
        <v>146</v>
      </c>
      <c r="H82" s="160">
        <v>0</v>
      </c>
      <c r="I82" s="160">
        <v>0</v>
      </c>
      <c r="J82" s="160">
        <v>0</v>
      </c>
      <c r="K82" s="157">
        <v>0</v>
      </c>
      <c r="L82" s="161">
        <v>0</v>
      </c>
    </row>
    <row r="83" spans="1:12" ht="4.9000000000000004" customHeight="1" thickBot="1">
      <c r="A83" s="106"/>
      <c r="B83" s="107">
        <v>0</v>
      </c>
      <c r="C83" s="108">
        <v>0</v>
      </c>
      <c r="D83" s="109">
        <v>0</v>
      </c>
      <c r="E83" s="109">
        <v>0</v>
      </c>
      <c r="F83" s="110">
        <v>0</v>
      </c>
      <c r="G83" s="109"/>
      <c r="H83" s="110">
        <v>0</v>
      </c>
      <c r="I83" s="110">
        <v>0</v>
      </c>
      <c r="J83" s="110">
        <v>0</v>
      </c>
      <c r="K83" s="110">
        <v>0</v>
      </c>
      <c r="L83" s="111">
        <v>0</v>
      </c>
    </row>
    <row r="84" spans="1:12" s="112" customFormat="1" ht="12" customHeight="1">
      <c r="A84" s="138" t="s">
        <v>2</v>
      </c>
      <c r="B84" s="139">
        <v>14</v>
      </c>
      <c r="C84" s="140">
        <v>5614495.9299999997</v>
      </c>
      <c r="D84" s="141">
        <v>1958690.43</v>
      </c>
      <c r="E84" s="142">
        <v>126922.4</v>
      </c>
      <c r="F84" s="142">
        <v>7700108.7599999998</v>
      </c>
      <c r="G84" s="143">
        <v>550007.77</v>
      </c>
      <c r="H84" s="144">
        <v>0</v>
      </c>
      <c r="I84" s="144">
        <v>0</v>
      </c>
      <c r="J84" s="144">
        <v>0</v>
      </c>
      <c r="K84" s="141">
        <v>0</v>
      </c>
      <c r="L84" s="145">
        <v>0</v>
      </c>
    </row>
    <row r="85" spans="1:12" s="163" customFormat="1" ht="11.25">
      <c r="A85" s="146" t="s">
        <v>5</v>
      </c>
      <c r="B85" s="147">
        <v>13</v>
      </c>
      <c r="C85" s="148">
        <v>5506031.2199999997</v>
      </c>
      <c r="D85" s="149">
        <v>1942144.62</v>
      </c>
      <c r="E85" s="150">
        <v>126922.4</v>
      </c>
      <c r="F85" s="150">
        <v>7575098.2400000002</v>
      </c>
      <c r="G85" s="151">
        <v>582699.86</v>
      </c>
      <c r="H85" s="152">
        <v>0</v>
      </c>
      <c r="I85" s="152">
        <v>0</v>
      </c>
      <c r="J85" s="152">
        <v>0</v>
      </c>
      <c r="K85" s="149">
        <v>0</v>
      </c>
      <c r="L85" s="153">
        <v>0</v>
      </c>
    </row>
    <row r="86" spans="1:12" s="163" customFormat="1" ht="11.25">
      <c r="A86" s="146" t="s">
        <v>1388</v>
      </c>
      <c r="B86" s="147">
        <v>1</v>
      </c>
      <c r="C86" s="148">
        <v>108464.71</v>
      </c>
      <c r="D86" s="149">
        <v>16545.810000000001</v>
      </c>
      <c r="E86" s="150">
        <v>0</v>
      </c>
      <c r="F86" s="150">
        <v>125010.52</v>
      </c>
      <c r="G86" s="151">
        <v>125010.52</v>
      </c>
      <c r="H86" s="152">
        <v>0</v>
      </c>
      <c r="I86" s="152">
        <v>0</v>
      </c>
      <c r="J86" s="152">
        <v>0</v>
      </c>
      <c r="K86" s="149">
        <v>0</v>
      </c>
      <c r="L86" s="153">
        <v>0</v>
      </c>
    </row>
    <row r="87" spans="1:12" s="163" customFormat="1" thickBot="1">
      <c r="A87" s="154" t="s">
        <v>0</v>
      </c>
      <c r="B87" s="155">
        <v>0</v>
      </c>
      <c r="C87" s="156">
        <v>0</v>
      </c>
      <c r="D87" s="157">
        <v>0</v>
      </c>
      <c r="E87" s="158">
        <v>0</v>
      </c>
      <c r="F87" s="158">
        <v>0</v>
      </c>
      <c r="G87" s="159" t="s">
        <v>146</v>
      </c>
      <c r="H87" s="160">
        <v>0</v>
      </c>
      <c r="I87" s="160">
        <v>0</v>
      </c>
      <c r="J87" s="160">
        <v>0</v>
      </c>
      <c r="K87" s="158">
        <v>0</v>
      </c>
      <c r="L87" s="176">
        <v>0</v>
      </c>
    </row>
    <row r="88" spans="1:12" s="112" customFormat="1" ht="4.9000000000000004" customHeight="1" thickBot="1">
      <c r="A88" s="106"/>
      <c r="B88" s="107">
        <v>0</v>
      </c>
      <c r="C88" s="108">
        <v>0</v>
      </c>
      <c r="D88" s="109">
        <v>0</v>
      </c>
      <c r="E88" s="109">
        <v>0</v>
      </c>
      <c r="F88" s="110">
        <v>0</v>
      </c>
      <c r="G88" s="109"/>
      <c r="H88" s="110">
        <v>0</v>
      </c>
      <c r="I88" s="110">
        <v>0</v>
      </c>
      <c r="J88" s="110">
        <v>0</v>
      </c>
      <c r="K88" s="110">
        <v>0</v>
      </c>
      <c r="L88" s="111">
        <v>0</v>
      </c>
    </row>
    <row r="89" spans="1:12" s="112" customFormat="1" ht="12" customHeight="1">
      <c r="A89" s="138" t="s">
        <v>1370</v>
      </c>
      <c r="B89" s="139">
        <v>14</v>
      </c>
      <c r="C89" s="140">
        <v>5614495.9299999997</v>
      </c>
      <c r="D89" s="141">
        <v>1958690.43</v>
      </c>
      <c r="E89" s="142">
        <v>126922.4</v>
      </c>
      <c r="F89" s="142">
        <v>7700108.7599999998</v>
      </c>
      <c r="G89" s="143">
        <v>550007.77</v>
      </c>
      <c r="H89" s="144">
        <v>0</v>
      </c>
      <c r="I89" s="144">
        <v>0</v>
      </c>
      <c r="J89" s="144">
        <v>0</v>
      </c>
      <c r="K89" s="141">
        <v>0</v>
      </c>
      <c r="L89" s="145">
        <v>0</v>
      </c>
    </row>
    <row r="90" spans="1:12" s="163" customFormat="1" ht="11.25">
      <c r="A90" s="146" t="s">
        <v>1371</v>
      </c>
      <c r="B90" s="147">
        <v>0</v>
      </c>
      <c r="C90" s="148">
        <v>0</v>
      </c>
      <c r="D90" s="149">
        <v>0</v>
      </c>
      <c r="E90" s="150">
        <v>0</v>
      </c>
      <c r="F90" s="150">
        <v>0</v>
      </c>
      <c r="G90" s="151" t="s">
        <v>146</v>
      </c>
      <c r="H90" s="152">
        <v>0</v>
      </c>
      <c r="I90" s="152">
        <v>0</v>
      </c>
      <c r="J90" s="152">
        <v>0</v>
      </c>
      <c r="K90" s="149">
        <v>0</v>
      </c>
      <c r="L90" s="153">
        <v>0</v>
      </c>
    </row>
    <row r="91" spans="1:12" s="163" customFormat="1" ht="11.25">
      <c r="A91" s="146" t="s">
        <v>1372</v>
      </c>
      <c r="B91" s="147">
        <v>5</v>
      </c>
      <c r="C91" s="148">
        <v>1556862.44</v>
      </c>
      <c r="D91" s="149">
        <v>426657.75</v>
      </c>
      <c r="E91" s="150">
        <v>4412.49</v>
      </c>
      <c r="F91" s="150">
        <v>1987932.68</v>
      </c>
      <c r="G91" s="151">
        <v>397586.54</v>
      </c>
      <c r="H91" s="152">
        <v>0</v>
      </c>
      <c r="I91" s="152">
        <v>0</v>
      </c>
      <c r="J91" s="152">
        <v>0</v>
      </c>
      <c r="K91" s="149">
        <v>0</v>
      </c>
      <c r="L91" s="153">
        <v>0</v>
      </c>
    </row>
    <row r="92" spans="1:12" s="163" customFormat="1" ht="11.25">
      <c r="A92" s="146" t="s">
        <v>1373</v>
      </c>
      <c r="B92" s="147">
        <v>7</v>
      </c>
      <c r="C92" s="148">
        <v>2354107.77</v>
      </c>
      <c r="D92" s="149">
        <v>1093860.67</v>
      </c>
      <c r="E92" s="150">
        <v>65959.350000000006</v>
      </c>
      <c r="F92" s="150">
        <v>3513927.79</v>
      </c>
      <c r="G92" s="151">
        <v>501989.68</v>
      </c>
      <c r="H92" s="152">
        <v>0</v>
      </c>
      <c r="I92" s="152">
        <v>0</v>
      </c>
      <c r="J92" s="152">
        <v>0</v>
      </c>
      <c r="K92" s="149">
        <v>0</v>
      </c>
      <c r="L92" s="153">
        <v>0</v>
      </c>
    </row>
    <row r="93" spans="1:12" s="163" customFormat="1" thickBot="1">
      <c r="A93" s="154" t="s">
        <v>0</v>
      </c>
      <c r="B93" s="155">
        <v>2</v>
      </c>
      <c r="C93" s="156">
        <v>1703525.72</v>
      </c>
      <c r="D93" s="157">
        <v>438172.01</v>
      </c>
      <c r="E93" s="158">
        <v>56550.559999999998</v>
      </c>
      <c r="F93" s="158">
        <v>2198248.29</v>
      </c>
      <c r="G93" s="159">
        <v>1099124.1499999999</v>
      </c>
      <c r="H93" s="160">
        <v>0</v>
      </c>
      <c r="I93" s="160">
        <v>0</v>
      </c>
      <c r="J93" s="160">
        <v>0</v>
      </c>
      <c r="K93" s="157">
        <v>0</v>
      </c>
      <c r="L93" s="161">
        <v>0</v>
      </c>
    </row>
    <row r="94" spans="1:12" s="112" customFormat="1" ht="4.9000000000000004" customHeight="1" thickBot="1">
      <c r="A94" s="106"/>
      <c r="B94" s="107">
        <v>0</v>
      </c>
      <c r="C94" s="108">
        <v>0</v>
      </c>
      <c r="D94" s="109">
        <v>0</v>
      </c>
      <c r="E94" s="109">
        <v>0</v>
      </c>
      <c r="F94" s="110">
        <v>0</v>
      </c>
      <c r="G94" s="109"/>
      <c r="H94" s="110">
        <v>0</v>
      </c>
      <c r="I94" s="110">
        <v>0</v>
      </c>
      <c r="J94" s="110">
        <v>0</v>
      </c>
      <c r="K94" s="110">
        <v>0</v>
      </c>
      <c r="L94" s="111">
        <v>0</v>
      </c>
    </row>
    <row r="95" spans="1:12" s="112" customFormat="1" ht="12" customHeight="1">
      <c r="A95" s="138" t="s">
        <v>1374</v>
      </c>
      <c r="B95" s="139">
        <v>14</v>
      </c>
      <c r="C95" s="140">
        <v>5614495.9299999997</v>
      </c>
      <c r="D95" s="141">
        <v>1958690.43</v>
      </c>
      <c r="E95" s="142">
        <v>126922.4</v>
      </c>
      <c r="F95" s="142">
        <v>7700108.7599999998</v>
      </c>
      <c r="G95" s="143">
        <v>550007.77</v>
      </c>
      <c r="H95" s="144">
        <v>0</v>
      </c>
      <c r="I95" s="144">
        <v>0</v>
      </c>
      <c r="J95" s="144">
        <v>0</v>
      </c>
      <c r="K95" s="141">
        <v>0</v>
      </c>
      <c r="L95" s="145">
        <v>0</v>
      </c>
    </row>
    <row r="96" spans="1:12" s="163" customFormat="1" ht="11.25">
      <c r="A96" s="146" t="s">
        <v>1375</v>
      </c>
      <c r="B96" s="147">
        <v>0</v>
      </c>
      <c r="C96" s="148">
        <v>0</v>
      </c>
      <c r="D96" s="149">
        <v>0</v>
      </c>
      <c r="E96" s="150">
        <v>0</v>
      </c>
      <c r="F96" s="150">
        <v>0</v>
      </c>
      <c r="G96" s="151" t="s">
        <v>146</v>
      </c>
      <c r="H96" s="152">
        <v>0</v>
      </c>
      <c r="I96" s="152">
        <v>0</v>
      </c>
      <c r="J96" s="152">
        <v>0</v>
      </c>
      <c r="K96" s="149">
        <v>0</v>
      </c>
      <c r="L96" s="153">
        <v>0</v>
      </c>
    </row>
    <row r="97" spans="1:12" s="163" customFormat="1" ht="11.25">
      <c r="A97" s="146" t="s">
        <v>1376</v>
      </c>
      <c r="B97" s="147">
        <v>14</v>
      </c>
      <c r="C97" s="148">
        <v>5614495.9299999997</v>
      </c>
      <c r="D97" s="149">
        <v>1958690.43</v>
      </c>
      <c r="E97" s="150">
        <v>126922.4</v>
      </c>
      <c r="F97" s="150">
        <v>7700108.7599999998</v>
      </c>
      <c r="G97" s="151">
        <v>550007.77</v>
      </c>
      <c r="H97" s="152">
        <v>0</v>
      </c>
      <c r="I97" s="152">
        <v>0</v>
      </c>
      <c r="J97" s="152">
        <v>0</v>
      </c>
      <c r="K97" s="149">
        <v>0</v>
      </c>
      <c r="L97" s="153">
        <v>0</v>
      </c>
    </row>
    <row r="98" spans="1:12" s="163" customFormat="1" thickBot="1">
      <c r="A98" s="164" t="s">
        <v>1377</v>
      </c>
      <c r="B98" s="155">
        <v>0</v>
      </c>
      <c r="C98" s="166">
        <v>0</v>
      </c>
      <c r="D98" s="167">
        <v>0</v>
      </c>
      <c r="E98" s="168">
        <v>0</v>
      </c>
      <c r="F98" s="168">
        <v>0</v>
      </c>
      <c r="G98" s="159" t="s">
        <v>146</v>
      </c>
      <c r="H98" s="160">
        <v>0</v>
      </c>
      <c r="I98" s="160">
        <v>0</v>
      </c>
      <c r="J98" s="160">
        <v>0</v>
      </c>
      <c r="K98" s="157">
        <v>0</v>
      </c>
      <c r="L98" s="161">
        <v>0</v>
      </c>
    </row>
    <row r="99" spans="1:12" s="112" customFormat="1" ht="4.9000000000000004" customHeight="1" thickBot="1">
      <c r="A99" s="106"/>
      <c r="B99" s="107">
        <v>0</v>
      </c>
      <c r="C99" s="108">
        <v>0</v>
      </c>
      <c r="D99" s="109">
        <v>0</v>
      </c>
      <c r="E99" s="109">
        <v>0</v>
      </c>
      <c r="F99" s="110">
        <v>0</v>
      </c>
      <c r="G99" s="109"/>
      <c r="H99" s="110">
        <v>0</v>
      </c>
      <c r="I99" s="110">
        <v>0</v>
      </c>
      <c r="J99" s="110">
        <v>0</v>
      </c>
      <c r="K99" s="110">
        <v>0</v>
      </c>
      <c r="L99" s="111">
        <v>0</v>
      </c>
    </row>
    <row r="100" spans="1:12" s="112" customFormat="1" ht="12" customHeight="1">
      <c r="A100" s="138" t="s">
        <v>1378</v>
      </c>
      <c r="B100" s="139">
        <v>14</v>
      </c>
      <c r="C100" s="140">
        <v>5614495.9299999997</v>
      </c>
      <c r="D100" s="141">
        <v>1958690.43</v>
      </c>
      <c r="E100" s="142">
        <v>126922.4</v>
      </c>
      <c r="F100" s="142">
        <v>7700108.7599999998</v>
      </c>
      <c r="G100" s="143">
        <v>550007.77</v>
      </c>
      <c r="H100" s="144">
        <v>0</v>
      </c>
      <c r="I100" s="144">
        <v>0</v>
      </c>
      <c r="J100" s="144">
        <v>0</v>
      </c>
      <c r="K100" s="141">
        <v>0</v>
      </c>
      <c r="L100" s="145">
        <v>0</v>
      </c>
    </row>
    <row r="101" spans="1:12" s="163" customFormat="1" ht="11.25">
      <c r="A101" s="146" t="s">
        <v>1379</v>
      </c>
      <c r="B101" s="147">
        <v>0</v>
      </c>
      <c r="C101" s="148">
        <v>0</v>
      </c>
      <c r="D101" s="149">
        <v>0</v>
      </c>
      <c r="E101" s="150">
        <v>0</v>
      </c>
      <c r="F101" s="150">
        <v>0</v>
      </c>
      <c r="G101" s="151" t="s">
        <v>146</v>
      </c>
      <c r="H101" s="152">
        <v>0</v>
      </c>
      <c r="I101" s="152">
        <v>0</v>
      </c>
      <c r="J101" s="152">
        <v>0</v>
      </c>
      <c r="K101" s="149">
        <v>0</v>
      </c>
      <c r="L101" s="153">
        <v>0</v>
      </c>
    </row>
    <row r="102" spans="1:12" s="163" customFormat="1" thickBot="1">
      <c r="A102" s="154" t="s">
        <v>1380</v>
      </c>
      <c r="B102" s="155">
        <v>14</v>
      </c>
      <c r="C102" s="156">
        <v>5614495.9299999997</v>
      </c>
      <c r="D102" s="157">
        <v>1958690.43</v>
      </c>
      <c r="E102" s="158">
        <v>126922.4</v>
      </c>
      <c r="F102" s="158">
        <v>7700108.7599999998</v>
      </c>
      <c r="G102" s="159">
        <v>550007.77</v>
      </c>
      <c r="H102" s="160">
        <v>0</v>
      </c>
      <c r="I102" s="160">
        <v>0</v>
      </c>
      <c r="J102" s="160">
        <v>0</v>
      </c>
      <c r="K102" s="157">
        <v>0</v>
      </c>
      <c r="L102" s="161">
        <v>0</v>
      </c>
    </row>
    <row r="103" spans="1:12" s="112" customFormat="1" ht="4.9000000000000004" customHeight="1" thickBot="1">
      <c r="A103" s="106"/>
      <c r="B103" s="107">
        <v>0</v>
      </c>
      <c r="C103" s="108">
        <v>0</v>
      </c>
      <c r="D103" s="109">
        <v>0</v>
      </c>
      <c r="E103" s="109">
        <v>0</v>
      </c>
      <c r="F103" s="110">
        <v>0</v>
      </c>
      <c r="G103" s="109"/>
      <c r="H103" s="110">
        <v>0</v>
      </c>
      <c r="I103" s="110">
        <v>0</v>
      </c>
      <c r="J103" s="110">
        <v>0</v>
      </c>
      <c r="K103" s="110">
        <v>0</v>
      </c>
      <c r="L103" s="111">
        <v>0</v>
      </c>
    </row>
    <row r="104" spans="1:12" s="112" customFormat="1" ht="12" customHeight="1">
      <c r="A104" s="138" t="s">
        <v>1381</v>
      </c>
      <c r="B104" s="139">
        <v>11</v>
      </c>
      <c r="C104" s="140">
        <v>3998556.32</v>
      </c>
      <c r="D104" s="141">
        <v>1023008.26</v>
      </c>
      <c r="E104" s="142">
        <v>70268.899999999994</v>
      </c>
      <c r="F104" s="142">
        <v>5091833.4800000004</v>
      </c>
      <c r="G104" s="143">
        <v>462893.95</v>
      </c>
      <c r="H104" s="144">
        <v>0</v>
      </c>
      <c r="I104" s="144">
        <v>0</v>
      </c>
      <c r="J104" s="144">
        <v>0</v>
      </c>
      <c r="K104" s="141">
        <v>0</v>
      </c>
      <c r="L104" s="145">
        <v>0</v>
      </c>
    </row>
    <row r="105" spans="1:12" s="163" customFormat="1" ht="11.25">
      <c r="A105" s="146" t="s">
        <v>202</v>
      </c>
      <c r="B105" s="147">
        <v>1</v>
      </c>
      <c r="C105" s="148">
        <v>424727.59</v>
      </c>
      <c r="D105" s="149">
        <v>275756.18</v>
      </c>
      <c r="E105" s="150">
        <v>39271.56</v>
      </c>
      <c r="F105" s="150">
        <v>739755.33</v>
      </c>
      <c r="G105" s="151">
        <v>739755.33</v>
      </c>
      <c r="H105" s="152">
        <v>0</v>
      </c>
      <c r="I105" s="152">
        <v>0</v>
      </c>
      <c r="J105" s="152">
        <v>0</v>
      </c>
      <c r="K105" s="149">
        <v>0</v>
      </c>
      <c r="L105" s="153">
        <v>0</v>
      </c>
    </row>
    <row r="106" spans="1:12" s="163" customFormat="1" thickBot="1">
      <c r="A106" s="154" t="s">
        <v>1382</v>
      </c>
      <c r="B106" s="155">
        <v>10</v>
      </c>
      <c r="C106" s="156">
        <v>3573828.73</v>
      </c>
      <c r="D106" s="157">
        <v>747252.08</v>
      </c>
      <c r="E106" s="158">
        <v>30997.34</v>
      </c>
      <c r="F106" s="158">
        <v>4352078.1500000004</v>
      </c>
      <c r="G106" s="159">
        <v>435207.82</v>
      </c>
      <c r="H106" s="160">
        <v>0</v>
      </c>
      <c r="I106" s="160">
        <v>0</v>
      </c>
      <c r="J106" s="160">
        <v>0</v>
      </c>
      <c r="K106" s="157">
        <v>0</v>
      </c>
      <c r="L106" s="161">
        <v>0</v>
      </c>
    </row>
    <row r="107" spans="1:12" s="112" customFormat="1" ht="4.9000000000000004" customHeight="1" thickBot="1">
      <c r="A107" s="106"/>
      <c r="B107" s="107">
        <v>0</v>
      </c>
      <c r="C107" s="108">
        <v>0</v>
      </c>
      <c r="D107" s="109">
        <v>0</v>
      </c>
      <c r="E107" s="109">
        <v>0</v>
      </c>
      <c r="F107" s="110">
        <v>0</v>
      </c>
      <c r="G107" s="109"/>
      <c r="H107" s="110">
        <v>0</v>
      </c>
      <c r="I107" s="110">
        <v>0</v>
      </c>
      <c r="J107" s="110">
        <v>0</v>
      </c>
      <c r="K107" s="110">
        <v>0</v>
      </c>
      <c r="L107" s="111">
        <v>0</v>
      </c>
    </row>
    <row r="108" spans="1:12" s="163" customFormat="1">
      <c r="A108" s="138" t="s">
        <v>1383</v>
      </c>
      <c r="B108" s="139">
        <v>3</v>
      </c>
      <c r="C108" s="140">
        <v>1440349.56</v>
      </c>
      <c r="D108" s="141">
        <v>313958.69</v>
      </c>
      <c r="E108" s="142">
        <v>39271.56</v>
      </c>
      <c r="F108" s="142">
        <v>1793579.81</v>
      </c>
      <c r="G108" s="143">
        <v>597859.93999999994</v>
      </c>
      <c r="H108" s="144">
        <v>0</v>
      </c>
      <c r="I108" s="144">
        <v>0</v>
      </c>
      <c r="J108" s="144">
        <v>0</v>
      </c>
      <c r="K108" s="141">
        <v>0</v>
      </c>
      <c r="L108" s="145">
        <v>0</v>
      </c>
    </row>
    <row r="109" spans="1:12" s="163" customFormat="1" ht="11.25">
      <c r="A109" s="146" t="s">
        <v>1384</v>
      </c>
      <c r="B109" s="147">
        <v>0</v>
      </c>
      <c r="C109" s="148">
        <v>0</v>
      </c>
      <c r="D109" s="149">
        <v>0</v>
      </c>
      <c r="E109" s="150">
        <v>0</v>
      </c>
      <c r="F109" s="150">
        <v>0</v>
      </c>
      <c r="G109" s="151" t="s">
        <v>146</v>
      </c>
      <c r="H109" s="152">
        <v>0</v>
      </c>
      <c r="I109" s="152">
        <v>0</v>
      </c>
      <c r="J109" s="152">
        <v>0</v>
      </c>
      <c r="K109" s="149">
        <v>0</v>
      </c>
      <c r="L109" s="153">
        <v>0</v>
      </c>
    </row>
    <row r="110" spans="1:12" s="163" customFormat="1" ht="11.25">
      <c r="A110" s="146" t="s">
        <v>1385</v>
      </c>
      <c r="B110" s="147">
        <v>3</v>
      </c>
      <c r="C110" s="148">
        <v>1440349.56</v>
      </c>
      <c r="D110" s="149">
        <v>313958.69</v>
      </c>
      <c r="E110" s="150">
        <v>39271.56</v>
      </c>
      <c r="F110" s="150">
        <v>1793579.81</v>
      </c>
      <c r="G110" s="151">
        <v>597859.93999999994</v>
      </c>
      <c r="H110" s="152">
        <v>0</v>
      </c>
      <c r="I110" s="152">
        <v>0</v>
      </c>
      <c r="J110" s="152">
        <v>0</v>
      </c>
      <c r="K110" s="149">
        <v>0</v>
      </c>
      <c r="L110" s="153">
        <v>0</v>
      </c>
    </row>
    <row r="111" spans="1:12" s="163" customFormat="1" thickBot="1">
      <c r="A111" s="164" t="s">
        <v>0</v>
      </c>
      <c r="B111" s="155" t="s">
        <v>146</v>
      </c>
      <c r="C111" s="166" t="s">
        <v>146</v>
      </c>
      <c r="D111" s="167" t="s">
        <v>146</v>
      </c>
      <c r="E111" s="168" t="s">
        <v>146</v>
      </c>
      <c r="F111" s="168" t="s">
        <v>146</v>
      </c>
      <c r="G111" s="159" t="s">
        <v>146</v>
      </c>
      <c r="H111" s="160" t="s">
        <v>146</v>
      </c>
      <c r="I111" s="160" t="s">
        <v>146</v>
      </c>
      <c r="J111" s="160" t="s">
        <v>146</v>
      </c>
      <c r="K111" s="157" t="s">
        <v>146</v>
      </c>
      <c r="L111" s="161" t="s">
        <v>146</v>
      </c>
    </row>
    <row r="112" spans="1:12" s="112" customFormat="1" ht="4.9000000000000004" customHeight="1" thickBot="1">
      <c r="A112" s="106"/>
      <c r="B112" s="107"/>
      <c r="C112" s="108"/>
      <c r="D112" s="109"/>
      <c r="E112" s="109"/>
      <c r="F112" s="110"/>
      <c r="G112" s="109"/>
      <c r="H112" s="110"/>
      <c r="I112" s="110"/>
      <c r="J112" s="110"/>
      <c r="K112" s="110"/>
      <c r="L112" s="111"/>
    </row>
    <row r="113" spans="1:12" s="112" customFormat="1" ht="12.75" thickBot="1">
      <c r="A113" s="117" t="s">
        <v>1389</v>
      </c>
      <c r="B113" s="118">
        <v>10</v>
      </c>
      <c r="C113" s="119">
        <v>150639713.59999999</v>
      </c>
      <c r="D113" s="120">
        <v>956825.26</v>
      </c>
      <c r="E113" s="121">
        <v>11335.46</v>
      </c>
      <c r="F113" s="121">
        <v>151607874.31999999</v>
      </c>
      <c r="G113" s="122">
        <v>15160787.43</v>
      </c>
      <c r="H113" s="123">
        <v>1331358.81</v>
      </c>
      <c r="I113" s="123">
        <v>1185.5</v>
      </c>
      <c r="J113" s="123">
        <v>6000</v>
      </c>
      <c r="K113" s="121">
        <v>204093.96</v>
      </c>
      <c r="L113" s="124">
        <v>1825</v>
      </c>
    </row>
    <row r="114" spans="1:12" s="112" customFormat="1" ht="4.9000000000000004" customHeight="1" thickBot="1">
      <c r="A114" s="125"/>
      <c r="B114" s="126"/>
      <c r="C114" s="127"/>
      <c r="D114" s="128"/>
      <c r="E114" s="128"/>
      <c r="F114" s="129"/>
      <c r="G114" s="128"/>
      <c r="H114" s="129"/>
      <c r="I114" s="129"/>
      <c r="J114" s="129"/>
      <c r="K114" s="130"/>
      <c r="L114" s="174"/>
    </row>
    <row r="115" spans="1:12" s="112" customFormat="1" ht="15.75" customHeight="1" thickBot="1">
      <c r="A115" s="194" t="s">
        <v>1390</v>
      </c>
      <c r="B115" s="195"/>
      <c r="C115" s="195"/>
      <c r="D115" s="195"/>
      <c r="E115" s="195"/>
      <c r="F115" s="195"/>
      <c r="G115" s="195"/>
      <c r="H115" s="195"/>
      <c r="I115" s="195"/>
      <c r="J115" s="195"/>
      <c r="K115" s="195"/>
      <c r="L115" s="116"/>
    </row>
    <row r="116" spans="1:12" s="112" customFormat="1" ht="4.9000000000000004" customHeight="1" thickBot="1">
      <c r="A116" s="132"/>
      <c r="B116" s="79"/>
      <c r="C116" s="133"/>
      <c r="D116" s="134"/>
      <c r="E116" s="134"/>
      <c r="F116" s="135"/>
      <c r="G116" s="134"/>
      <c r="H116" s="135"/>
      <c r="I116" s="135"/>
      <c r="J116" s="177"/>
      <c r="K116" s="115"/>
      <c r="L116" s="174"/>
    </row>
    <row r="117" spans="1:12" s="112" customFormat="1" ht="12" customHeight="1">
      <c r="A117" s="138" t="s">
        <v>1361</v>
      </c>
      <c r="B117" s="139">
        <v>10</v>
      </c>
      <c r="C117" s="140">
        <v>150639713.59999999</v>
      </c>
      <c r="D117" s="141">
        <v>956825.26</v>
      </c>
      <c r="E117" s="142">
        <v>11335.46</v>
      </c>
      <c r="F117" s="142">
        <v>151607874.31999999</v>
      </c>
      <c r="G117" s="143">
        <v>15160787.43</v>
      </c>
      <c r="H117" s="144">
        <v>1331358.81</v>
      </c>
      <c r="I117" s="144">
        <v>1185.5</v>
      </c>
      <c r="J117" s="144">
        <v>6000</v>
      </c>
      <c r="K117" s="141">
        <v>204093.96</v>
      </c>
      <c r="L117" s="145">
        <v>1825</v>
      </c>
    </row>
    <row r="118" spans="1:12" s="112" customFormat="1" ht="12" customHeight="1">
      <c r="A118" s="146" t="s">
        <v>3</v>
      </c>
      <c r="B118" s="147">
        <v>0</v>
      </c>
      <c r="C118" s="148">
        <v>0</v>
      </c>
      <c r="D118" s="149">
        <v>0</v>
      </c>
      <c r="E118" s="150">
        <v>0</v>
      </c>
      <c r="F118" s="150">
        <v>0</v>
      </c>
      <c r="G118" s="151" t="s">
        <v>146</v>
      </c>
      <c r="H118" s="152">
        <v>0</v>
      </c>
      <c r="I118" s="152">
        <v>0</v>
      </c>
      <c r="J118" s="152">
        <v>0</v>
      </c>
      <c r="K118" s="149">
        <v>0</v>
      </c>
      <c r="L118" s="153">
        <v>0</v>
      </c>
    </row>
    <row r="119" spans="1:12" s="112" customFormat="1" ht="12" customHeight="1" thickBot="1">
      <c r="A119" s="154" t="s">
        <v>4</v>
      </c>
      <c r="B119" s="155">
        <v>10</v>
      </c>
      <c r="C119" s="156">
        <v>150639713.59999999</v>
      </c>
      <c r="D119" s="157">
        <v>956825.26</v>
      </c>
      <c r="E119" s="158">
        <v>11335.46</v>
      </c>
      <c r="F119" s="158">
        <v>151607874.31999999</v>
      </c>
      <c r="G119" s="159">
        <v>15160787.43</v>
      </c>
      <c r="H119" s="160">
        <v>1331358.81</v>
      </c>
      <c r="I119" s="160">
        <v>1185.5</v>
      </c>
      <c r="J119" s="160">
        <v>6000</v>
      </c>
      <c r="K119" s="157">
        <v>204093.96</v>
      </c>
      <c r="L119" s="161">
        <v>1825</v>
      </c>
    </row>
    <row r="120" spans="1:12" s="112" customFormat="1" ht="4.9000000000000004" customHeight="1" thickBot="1">
      <c r="A120" s="125"/>
      <c r="B120" s="126">
        <v>0</v>
      </c>
      <c r="C120" s="127">
        <v>0</v>
      </c>
      <c r="D120" s="128">
        <v>0</v>
      </c>
      <c r="E120" s="128">
        <v>0</v>
      </c>
      <c r="F120" s="129">
        <v>0</v>
      </c>
      <c r="G120" s="128" t="s">
        <v>146</v>
      </c>
      <c r="H120" s="129">
        <v>0</v>
      </c>
      <c r="I120" s="129">
        <v>0</v>
      </c>
      <c r="J120" s="129">
        <v>0</v>
      </c>
      <c r="K120" s="110">
        <v>0</v>
      </c>
      <c r="L120" s="175">
        <v>0</v>
      </c>
    </row>
    <row r="121" spans="1:12" s="112" customFormat="1" ht="12" customHeight="1">
      <c r="A121" s="138" t="s">
        <v>1362</v>
      </c>
      <c r="B121" s="139">
        <v>10</v>
      </c>
      <c r="C121" s="140">
        <v>150639713.59999999</v>
      </c>
      <c r="D121" s="141">
        <v>956825.26</v>
      </c>
      <c r="E121" s="142">
        <v>11335.46</v>
      </c>
      <c r="F121" s="142">
        <v>151607874.31999999</v>
      </c>
      <c r="G121" s="143">
        <v>15160787.43</v>
      </c>
      <c r="H121" s="144">
        <v>1331358.81</v>
      </c>
      <c r="I121" s="144">
        <v>1185.5</v>
      </c>
      <c r="J121" s="144">
        <v>6000</v>
      </c>
      <c r="K121" s="141">
        <v>204093.96</v>
      </c>
      <c r="L121" s="145">
        <v>1825</v>
      </c>
    </row>
    <row r="122" spans="1:12" s="163" customFormat="1" ht="11.25">
      <c r="A122" s="146" t="s">
        <v>1363</v>
      </c>
      <c r="B122" s="147">
        <v>10</v>
      </c>
      <c r="C122" s="148">
        <v>150639713.59999999</v>
      </c>
      <c r="D122" s="149">
        <v>956825.26</v>
      </c>
      <c r="E122" s="150">
        <v>11335.46</v>
      </c>
      <c r="F122" s="150">
        <v>151607874.31999999</v>
      </c>
      <c r="G122" s="151">
        <v>15160787.43</v>
      </c>
      <c r="H122" s="152">
        <v>1331358.81</v>
      </c>
      <c r="I122" s="152">
        <v>1185.5</v>
      </c>
      <c r="J122" s="152">
        <v>6000</v>
      </c>
      <c r="K122" s="149">
        <v>204093.96</v>
      </c>
      <c r="L122" s="153">
        <v>1825</v>
      </c>
    </row>
    <row r="123" spans="1:12" s="163" customFormat="1" thickBot="1">
      <c r="A123" s="154" t="s">
        <v>1364</v>
      </c>
      <c r="B123" s="155">
        <v>0</v>
      </c>
      <c r="C123" s="156">
        <v>0</v>
      </c>
      <c r="D123" s="157">
        <v>0</v>
      </c>
      <c r="E123" s="158">
        <v>0</v>
      </c>
      <c r="F123" s="158">
        <v>0</v>
      </c>
      <c r="G123" s="159" t="s">
        <v>146</v>
      </c>
      <c r="H123" s="160">
        <v>0</v>
      </c>
      <c r="I123" s="160">
        <v>0</v>
      </c>
      <c r="J123" s="160">
        <v>0</v>
      </c>
      <c r="K123" s="157">
        <v>0</v>
      </c>
      <c r="L123" s="161">
        <v>0</v>
      </c>
    </row>
    <row r="124" spans="1:12" s="112" customFormat="1" ht="4.9000000000000004" customHeight="1" thickBot="1">
      <c r="A124" s="106"/>
      <c r="B124" s="107">
        <v>0</v>
      </c>
      <c r="C124" s="108">
        <v>0</v>
      </c>
      <c r="D124" s="109">
        <v>0</v>
      </c>
      <c r="E124" s="109">
        <v>0</v>
      </c>
      <c r="F124" s="110">
        <v>0</v>
      </c>
      <c r="G124" s="109" t="s">
        <v>146</v>
      </c>
      <c r="H124" s="110">
        <v>0</v>
      </c>
      <c r="I124" s="110">
        <v>0</v>
      </c>
      <c r="J124" s="110">
        <v>0</v>
      </c>
      <c r="K124" s="110">
        <v>0</v>
      </c>
      <c r="L124" s="111">
        <v>0</v>
      </c>
    </row>
    <row r="125" spans="1:12" s="112" customFormat="1" ht="12" customHeight="1">
      <c r="A125" s="138" t="s">
        <v>1</v>
      </c>
      <c r="B125" s="139">
        <v>10</v>
      </c>
      <c r="C125" s="140">
        <v>150639713.59999999</v>
      </c>
      <c r="D125" s="141">
        <v>956825.26</v>
      </c>
      <c r="E125" s="142">
        <v>11335.46</v>
      </c>
      <c r="F125" s="142">
        <v>151607874.31999999</v>
      </c>
      <c r="G125" s="143">
        <v>15160787.43</v>
      </c>
      <c r="H125" s="144">
        <v>1331358.81</v>
      </c>
      <c r="I125" s="144">
        <v>1185.5</v>
      </c>
      <c r="J125" s="144">
        <v>6000</v>
      </c>
      <c r="K125" s="141">
        <v>204093.96</v>
      </c>
      <c r="L125" s="145">
        <v>1825</v>
      </c>
    </row>
    <row r="126" spans="1:12" s="163" customFormat="1" ht="11.25">
      <c r="A126" s="146" t="s">
        <v>1365</v>
      </c>
      <c r="B126" s="147">
        <v>8</v>
      </c>
      <c r="C126" s="148">
        <v>145152861.09</v>
      </c>
      <c r="D126" s="149">
        <v>956733.11</v>
      </c>
      <c r="E126" s="150">
        <v>11335.46</v>
      </c>
      <c r="F126" s="150">
        <v>146120929.66</v>
      </c>
      <c r="G126" s="151">
        <v>18265116.210000001</v>
      </c>
      <c r="H126" s="152">
        <v>1331358.81</v>
      </c>
      <c r="I126" s="152">
        <v>1185.5</v>
      </c>
      <c r="J126" s="152">
        <v>0</v>
      </c>
      <c r="K126" s="149">
        <v>199393.96</v>
      </c>
      <c r="L126" s="153">
        <v>0</v>
      </c>
    </row>
    <row r="127" spans="1:12" s="163" customFormat="1" ht="11.25">
      <c r="A127" s="146" t="s">
        <v>1366</v>
      </c>
      <c r="B127" s="147">
        <v>0</v>
      </c>
      <c r="C127" s="148">
        <v>0</v>
      </c>
      <c r="D127" s="149">
        <v>0</v>
      </c>
      <c r="E127" s="150">
        <v>0</v>
      </c>
      <c r="F127" s="150">
        <v>0</v>
      </c>
      <c r="G127" s="151" t="s">
        <v>146</v>
      </c>
      <c r="H127" s="152">
        <v>0</v>
      </c>
      <c r="I127" s="152">
        <v>0</v>
      </c>
      <c r="J127" s="152">
        <v>0</v>
      </c>
      <c r="K127" s="149">
        <v>0</v>
      </c>
      <c r="L127" s="153">
        <v>0</v>
      </c>
    </row>
    <row r="128" spans="1:12" s="163" customFormat="1" ht="11.25">
      <c r="A128" s="164" t="s">
        <v>1367</v>
      </c>
      <c r="B128" s="165">
        <v>2</v>
      </c>
      <c r="C128" s="166">
        <v>5486852.5099999998</v>
      </c>
      <c r="D128" s="167">
        <v>92.15</v>
      </c>
      <c r="E128" s="168">
        <v>0</v>
      </c>
      <c r="F128" s="168">
        <v>5486944.6600000001</v>
      </c>
      <c r="G128" s="169">
        <v>2743472.33</v>
      </c>
      <c r="H128" s="170">
        <v>0</v>
      </c>
      <c r="I128" s="170">
        <v>0</v>
      </c>
      <c r="J128" s="170">
        <v>6000</v>
      </c>
      <c r="K128" s="167">
        <v>4700</v>
      </c>
      <c r="L128" s="171">
        <v>1825</v>
      </c>
    </row>
    <row r="129" spans="1:12" s="163" customFormat="1" thickBot="1">
      <c r="A129" s="164" t="s">
        <v>0</v>
      </c>
      <c r="B129" s="155">
        <v>0</v>
      </c>
      <c r="C129" s="166">
        <v>0</v>
      </c>
      <c r="D129" s="167">
        <v>0</v>
      </c>
      <c r="E129" s="168">
        <v>0</v>
      </c>
      <c r="F129" s="168">
        <v>0</v>
      </c>
      <c r="G129" s="159" t="s">
        <v>146</v>
      </c>
      <c r="H129" s="160">
        <v>0</v>
      </c>
      <c r="I129" s="160">
        <v>0</v>
      </c>
      <c r="J129" s="160">
        <v>0</v>
      </c>
      <c r="K129" s="157">
        <v>0</v>
      </c>
      <c r="L129" s="161">
        <v>0</v>
      </c>
    </row>
    <row r="130" spans="1:12" ht="4.9000000000000004" customHeight="1" thickBot="1">
      <c r="A130" s="106"/>
      <c r="B130" s="107">
        <v>0</v>
      </c>
      <c r="C130" s="108">
        <v>0</v>
      </c>
      <c r="D130" s="109">
        <v>0</v>
      </c>
      <c r="E130" s="109">
        <v>0</v>
      </c>
      <c r="F130" s="110">
        <v>0</v>
      </c>
      <c r="G130" s="109" t="s">
        <v>146</v>
      </c>
      <c r="H130" s="110">
        <v>0</v>
      </c>
      <c r="I130" s="110">
        <v>0</v>
      </c>
      <c r="J130" s="110">
        <v>0</v>
      </c>
      <c r="K130" s="110">
        <v>0</v>
      </c>
      <c r="L130" s="111">
        <v>0</v>
      </c>
    </row>
    <row r="131" spans="1:12" s="112" customFormat="1">
      <c r="A131" s="138" t="s">
        <v>1391</v>
      </c>
      <c r="B131" s="139">
        <v>10</v>
      </c>
      <c r="C131" s="140">
        <v>150639713.59999999</v>
      </c>
      <c r="D131" s="141">
        <v>956825.26</v>
      </c>
      <c r="E131" s="142">
        <v>11335.46</v>
      </c>
      <c r="F131" s="142">
        <v>151607874.31999999</v>
      </c>
      <c r="G131" s="143">
        <v>15160787.43</v>
      </c>
      <c r="H131" s="144">
        <v>1331358.81</v>
      </c>
      <c r="I131" s="144">
        <v>1185.5</v>
      </c>
      <c r="J131" s="144">
        <v>6000</v>
      </c>
      <c r="K131" s="141">
        <v>204093.96</v>
      </c>
      <c r="L131" s="145">
        <v>1825</v>
      </c>
    </row>
    <row r="132" spans="1:12" s="163" customFormat="1" ht="11.25">
      <c r="A132" s="146" t="s">
        <v>1392</v>
      </c>
      <c r="B132" s="147">
        <v>0</v>
      </c>
      <c r="C132" s="148">
        <v>0</v>
      </c>
      <c r="D132" s="149">
        <v>0</v>
      </c>
      <c r="E132" s="150">
        <v>0</v>
      </c>
      <c r="F132" s="150">
        <v>0</v>
      </c>
      <c r="G132" s="151" t="s">
        <v>146</v>
      </c>
      <c r="H132" s="152">
        <v>0</v>
      </c>
      <c r="I132" s="152">
        <v>0</v>
      </c>
      <c r="J132" s="152">
        <v>0</v>
      </c>
      <c r="K132" s="149">
        <v>0</v>
      </c>
      <c r="L132" s="153">
        <v>0</v>
      </c>
    </row>
    <row r="133" spans="1:12" s="163" customFormat="1" ht="11.25">
      <c r="A133" s="146" t="s">
        <v>1393</v>
      </c>
      <c r="B133" s="147">
        <v>0</v>
      </c>
      <c r="C133" s="148">
        <v>0</v>
      </c>
      <c r="D133" s="149">
        <v>0</v>
      </c>
      <c r="E133" s="150">
        <v>0</v>
      </c>
      <c r="F133" s="150">
        <v>0</v>
      </c>
      <c r="G133" s="151" t="s">
        <v>146</v>
      </c>
      <c r="H133" s="152">
        <v>0</v>
      </c>
      <c r="I133" s="152">
        <v>0</v>
      </c>
      <c r="J133" s="152">
        <v>0</v>
      </c>
      <c r="K133" s="149">
        <v>0</v>
      </c>
      <c r="L133" s="153">
        <v>0</v>
      </c>
    </row>
    <row r="134" spans="1:12" s="163" customFormat="1" ht="11.25">
      <c r="A134" s="146" t="s">
        <v>1394</v>
      </c>
      <c r="B134" s="147">
        <v>0</v>
      </c>
      <c r="C134" s="148">
        <v>0</v>
      </c>
      <c r="D134" s="149">
        <v>0</v>
      </c>
      <c r="E134" s="150">
        <v>0</v>
      </c>
      <c r="F134" s="150">
        <v>0</v>
      </c>
      <c r="G134" s="151" t="s">
        <v>146</v>
      </c>
      <c r="H134" s="152">
        <v>0</v>
      </c>
      <c r="I134" s="152">
        <v>0</v>
      </c>
      <c r="J134" s="152">
        <v>0</v>
      </c>
      <c r="K134" s="149">
        <v>0</v>
      </c>
      <c r="L134" s="153">
        <v>0</v>
      </c>
    </row>
    <row r="135" spans="1:12" s="163" customFormat="1" thickBot="1">
      <c r="A135" s="154" t="s">
        <v>0</v>
      </c>
      <c r="B135" s="155">
        <v>10</v>
      </c>
      <c r="C135" s="156">
        <v>150639713.59999999</v>
      </c>
      <c r="D135" s="157">
        <v>956825.26</v>
      </c>
      <c r="E135" s="158">
        <v>11335.46</v>
      </c>
      <c r="F135" s="158">
        <v>151607874.31999999</v>
      </c>
      <c r="G135" s="159">
        <v>15160787.43</v>
      </c>
      <c r="H135" s="160">
        <v>1331358.81</v>
      </c>
      <c r="I135" s="160">
        <v>1185.5</v>
      </c>
      <c r="J135" s="160">
        <v>6000</v>
      </c>
      <c r="K135" s="157">
        <v>204093.96</v>
      </c>
      <c r="L135" s="161">
        <v>1825</v>
      </c>
    </row>
    <row r="136" spans="1:12" s="112" customFormat="1" ht="4.9000000000000004" customHeight="1" thickBot="1">
      <c r="A136" s="106"/>
      <c r="B136" s="107">
        <v>0</v>
      </c>
      <c r="C136" s="108">
        <v>0</v>
      </c>
      <c r="D136" s="109">
        <v>0</v>
      </c>
      <c r="E136" s="109">
        <v>0</v>
      </c>
      <c r="F136" s="110">
        <v>0</v>
      </c>
      <c r="G136" s="109" t="s">
        <v>146</v>
      </c>
      <c r="H136" s="110">
        <v>0</v>
      </c>
      <c r="I136" s="110">
        <v>0</v>
      </c>
      <c r="J136" s="110">
        <v>0</v>
      </c>
      <c r="K136" s="110">
        <v>0</v>
      </c>
      <c r="L136" s="111">
        <v>0</v>
      </c>
    </row>
    <row r="137" spans="1:12" s="112" customFormat="1" ht="12" customHeight="1">
      <c r="A137" s="138" t="s">
        <v>1370</v>
      </c>
      <c r="B137" s="139">
        <v>10</v>
      </c>
      <c r="C137" s="140">
        <v>150639713.59999999</v>
      </c>
      <c r="D137" s="141">
        <v>956825.26</v>
      </c>
      <c r="E137" s="142">
        <v>11335.46</v>
      </c>
      <c r="F137" s="142">
        <v>151607874.31999999</v>
      </c>
      <c r="G137" s="143">
        <v>15160787.43</v>
      </c>
      <c r="H137" s="144">
        <v>1331358.81</v>
      </c>
      <c r="I137" s="144">
        <v>1185.5</v>
      </c>
      <c r="J137" s="144">
        <v>6000</v>
      </c>
      <c r="K137" s="141">
        <v>204093.96</v>
      </c>
      <c r="L137" s="145">
        <v>1825</v>
      </c>
    </row>
    <row r="138" spans="1:12" s="163" customFormat="1" ht="11.25">
      <c r="A138" s="146" t="s">
        <v>1371</v>
      </c>
      <c r="B138" s="147">
        <v>1</v>
      </c>
      <c r="C138" s="148">
        <v>2500.3000000000002</v>
      </c>
      <c r="D138" s="149">
        <v>92.15</v>
      </c>
      <c r="E138" s="150">
        <v>0</v>
      </c>
      <c r="F138" s="150">
        <v>2592.4499999999998</v>
      </c>
      <c r="G138" s="151">
        <v>2592.4499999999998</v>
      </c>
      <c r="H138" s="152">
        <v>0</v>
      </c>
      <c r="I138" s="152">
        <v>0</v>
      </c>
      <c r="J138" s="152">
        <v>0</v>
      </c>
      <c r="K138" s="149">
        <v>0</v>
      </c>
      <c r="L138" s="153">
        <v>0</v>
      </c>
    </row>
    <row r="139" spans="1:12" s="163" customFormat="1" ht="11.25">
      <c r="A139" s="146" t="s">
        <v>1372</v>
      </c>
      <c r="B139" s="147">
        <v>2</v>
      </c>
      <c r="C139" s="148">
        <v>23660109.140000001</v>
      </c>
      <c r="D139" s="149">
        <v>702897.65</v>
      </c>
      <c r="E139" s="150">
        <v>0</v>
      </c>
      <c r="F139" s="150">
        <v>24363006.789999999</v>
      </c>
      <c r="G139" s="151">
        <v>12181503.4</v>
      </c>
      <c r="H139" s="152">
        <v>1331358.81</v>
      </c>
      <c r="I139" s="152">
        <v>0</v>
      </c>
      <c r="J139" s="152">
        <v>0</v>
      </c>
      <c r="K139" s="149">
        <v>0</v>
      </c>
      <c r="L139" s="153">
        <v>0</v>
      </c>
    </row>
    <row r="140" spans="1:12" s="163" customFormat="1" ht="11.25">
      <c r="A140" s="146" t="s">
        <v>1373</v>
      </c>
      <c r="B140" s="147">
        <v>6</v>
      </c>
      <c r="C140" s="148">
        <v>125224880.18000001</v>
      </c>
      <c r="D140" s="149">
        <v>253835.46</v>
      </c>
      <c r="E140" s="150">
        <v>11335.46</v>
      </c>
      <c r="F140" s="150">
        <v>125490051.09999999</v>
      </c>
      <c r="G140" s="151">
        <v>20915008.52</v>
      </c>
      <c r="H140" s="152">
        <v>0</v>
      </c>
      <c r="I140" s="152">
        <v>1185.5</v>
      </c>
      <c r="J140" s="152">
        <v>6000</v>
      </c>
      <c r="K140" s="149">
        <v>204093.96</v>
      </c>
      <c r="L140" s="153">
        <v>1825</v>
      </c>
    </row>
    <row r="141" spans="1:12" s="163" customFormat="1" thickBot="1">
      <c r="A141" s="154" t="s">
        <v>0</v>
      </c>
      <c r="B141" s="155">
        <v>1</v>
      </c>
      <c r="C141" s="156">
        <v>1752223.98</v>
      </c>
      <c r="D141" s="157">
        <v>0</v>
      </c>
      <c r="E141" s="158">
        <v>0</v>
      </c>
      <c r="F141" s="158">
        <v>1752223.98</v>
      </c>
      <c r="G141" s="159">
        <v>1752223.98</v>
      </c>
      <c r="H141" s="160">
        <v>0</v>
      </c>
      <c r="I141" s="160">
        <v>0</v>
      </c>
      <c r="J141" s="160">
        <v>0</v>
      </c>
      <c r="K141" s="157">
        <v>0</v>
      </c>
      <c r="L141" s="161">
        <v>0</v>
      </c>
    </row>
    <row r="142" spans="1:12" s="112" customFormat="1" ht="4.9000000000000004" customHeight="1" thickBot="1">
      <c r="A142" s="106"/>
      <c r="B142" s="107">
        <v>0</v>
      </c>
      <c r="C142" s="108">
        <v>0</v>
      </c>
      <c r="D142" s="109">
        <v>0</v>
      </c>
      <c r="E142" s="109">
        <v>0</v>
      </c>
      <c r="F142" s="110">
        <v>0</v>
      </c>
      <c r="G142" s="109" t="s">
        <v>146</v>
      </c>
      <c r="H142" s="110">
        <v>0</v>
      </c>
      <c r="I142" s="110">
        <v>0</v>
      </c>
      <c r="J142" s="110">
        <v>0</v>
      </c>
      <c r="K142" s="110">
        <v>0</v>
      </c>
      <c r="L142" s="111">
        <v>0</v>
      </c>
    </row>
    <row r="143" spans="1:12" s="112" customFormat="1" ht="12" customHeight="1">
      <c r="A143" s="138" t="s">
        <v>1374</v>
      </c>
      <c r="B143" s="139">
        <v>10</v>
      </c>
      <c r="C143" s="140">
        <v>150639713.59999999</v>
      </c>
      <c r="D143" s="141">
        <v>956825.26</v>
      </c>
      <c r="E143" s="142">
        <v>11335.46</v>
      </c>
      <c r="F143" s="142">
        <v>151607874.31999999</v>
      </c>
      <c r="G143" s="143">
        <v>15160787.43</v>
      </c>
      <c r="H143" s="144">
        <v>1331358.81</v>
      </c>
      <c r="I143" s="144">
        <v>1185.5</v>
      </c>
      <c r="J143" s="144">
        <v>6000</v>
      </c>
      <c r="K143" s="141">
        <v>204093.96</v>
      </c>
      <c r="L143" s="145">
        <v>1825</v>
      </c>
    </row>
    <row r="144" spans="1:12" s="163" customFormat="1" ht="11.25">
      <c r="A144" s="146" t="s">
        <v>1375</v>
      </c>
      <c r="B144" s="147">
        <v>0</v>
      </c>
      <c r="C144" s="148">
        <v>0</v>
      </c>
      <c r="D144" s="149">
        <v>0</v>
      </c>
      <c r="E144" s="150">
        <v>0</v>
      </c>
      <c r="F144" s="150">
        <v>0</v>
      </c>
      <c r="G144" s="151" t="s">
        <v>146</v>
      </c>
      <c r="H144" s="152">
        <v>0</v>
      </c>
      <c r="I144" s="152">
        <v>0</v>
      </c>
      <c r="J144" s="152">
        <v>0</v>
      </c>
      <c r="K144" s="149">
        <v>0</v>
      </c>
      <c r="L144" s="153">
        <v>0</v>
      </c>
    </row>
    <row r="145" spans="1:13" s="163" customFormat="1" ht="11.25">
      <c r="A145" s="146" t="s">
        <v>1376</v>
      </c>
      <c r="B145" s="147">
        <v>10</v>
      </c>
      <c r="C145" s="148">
        <v>150639713.59999999</v>
      </c>
      <c r="D145" s="149">
        <v>956825.26</v>
      </c>
      <c r="E145" s="150">
        <v>11335.46</v>
      </c>
      <c r="F145" s="150">
        <v>151607874.31999999</v>
      </c>
      <c r="G145" s="151">
        <v>15160787.43</v>
      </c>
      <c r="H145" s="152">
        <v>1331358.81</v>
      </c>
      <c r="I145" s="152">
        <v>1185.5</v>
      </c>
      <c r="J145" s="152">
        <v>6000</v>
      </c>
      <c r="K145" s="149">
        <v>204093.96</v>
      </c>
      <c r="L145" s="153">
        <v>1825</v>
      </c>
    </row>
    <row r="146" spans="1:13" s="163" customFormat="1" ht="11.25">
      <c r="A146" s="146" t="s">
        <v>1395</v>
      </c>
      <c r="B146" s="147">
        <v>0</v>
      </c>
      <c r="C146" s="148">
        <v>0</v>
      </c>
      <c r="D146" s="149">
        <v>0</v>
      </c>
      <c r="E146" s="150">
        <v>0</v>
      </c>
      <c r="F146" s="150">
        <v>0</v>
      </c>
      <c r="G146" s="151" t="s">
        <v>146</v>
      </c>
      <c r="H146" s="152">
        <v>0</v>
      </c>
      <c r="I146" s="152">
        <v>0</v>
      </c>
      <c r="J146" s="152">
        <v>0</v>
      </c>
      <c r="K146" s="149">
        <v>0</v>
      </c>
      <c r="L146" s="153">
        <v>0</v>
      </c>
    </row>
    <row r="147" spans="1:13" s="163" customFormat="1" thickBot="1">
      <c r="A147" s="154" t="s">
        <v>1396</v>
      </c>
      <c r="B147" s="155">
        <v>0</v>
      </c>
      <c r="C147" s="156">
        <v>0</v>
      </c>
      <c r="D147" s="157">
        <v>0</v>
      </c>
      <c r="E147" s="158">
        <v>0</v>
      </c>
      <c r="F147" s="158">
        <v>0</v>
      </c>
      <c r="G147" s="159" t="s">
        <v>146</v>
      </c>
      <c r="H147" s="160">
        <v>0</v>
      </c>
      <c r="I147" s="160">
        <v>0</v>
      </c>
      <c r="J147" s="160">
        <v>0</v>
      </c>
      <c r="K147" s="157">
        <v>0</v>
      </c>
      <c r="L147" s="161">
        <v>0</v>
      </c>
    </row>
    <row r="148" spans="1:13" s="112" customFormat="1" ht="4.9000000000000004" customHeight="1" thickBot="1">
      <c r="A148" s="106"/>
      <c r="B148" s="107">
        <v>0</v>
      </c>
      <c r="C148" s="108">
        <v>0</v>
      </c>
      <c r="D148" s="109">
        <v>0</v>
      </c>
      <c r="E148" s="109">
        <v>0</v>
      </c>
      <c r="F148" s="110">
        <v>0</v>
      </c>
      <c r="G148" s="109" t="s">
        <v>146</v>
      </c>
      <c r="H148" s="110">
        <v>0</v>
      </c>
      <c r="I148" s="110">
        <v>0</v>
      </c>
      <c r="J148" s="110">
        <v>0</v>
      </c>
      <c r="K148" s="110">
        <v>0</v>
      </c>
      <c r="L148" s="111">
        <v>0</v>
      </c>
    </row>
    <row r="149" spans="1:13" s="112" customFormat="1" ht="12" customHeight="1">
      <c r="A149" s="138" t="s">
        <v>1378</v>
      </c>
      <c r="B149" s="139">
        <v>10</v>
      </c>
      <c r="C149" s="140">
        <v>150639713.59999999</v>
      </c>
      <c r="D149" s="141">
        <v>956825.26</v>
      </c>
      <c r="E149" s="142">
        <v>11335.46</v>
      </c>
      <c r="F149" s="142">
        <v>151607874.31999999</v>
      </c>
      <c r="G149" s="143">
        <v>15160787.43</v>
      </c>
      <c r="H149" s="144">
        <v>1331358.81</v>
      </c>
      <c r="I149" s="144">
        <v>1185.5</v>
      </c>
      <c r="J149" s="144">
        <v>6000</v>
      </c>
      <c r="K149" s="141">
        <v>204093.96</v>
      </c>
      <c r="L149" s="145">
        <v>1825</v>
      </c>
    </row>
    <row r="150" spans="1:13" s="163" customFormat="1" ht="11.25">
      <c r="A150" s="146" t="s">
        <v>1397</v>
      </c>
      <c r="B150" s="147">
        <v>0</v>
      </c>
      <c r="C150" s="148">
        <v>0</v>
      </c>
      <c r="D150" s="149">
        <v>0</v>
      </c>
      <c r="E150" s="150">
        <v>0</v>
      </c>
      <c r="F150" s="150">
        <v>0</v>
      </c>
      <c r="G150" s="151" t="s">
        <v>146</v>
      </c>
      <c r="H150" s="152">
        <v>0</v>
      </c>
      <c r="I150" s="152">
        <v>0</v>
      </c>
      <c r="J150" s="152">
        <v>0</v>
      </c>
      <c r="K150" s="149">
        <v>0</v>
      </c>
      <c r="L150" s="153">
        <v>0</v>
      </c>
    </row>
    <row r="151" spans="1:13" s="163" customFormat="1" ht="11.25">
      <c r="A151" s="146" t="s">
        <v>1398</v>
      </c>
      <c r="B151" s="147">
        <v>0</v>
      </c>
      <c r="C151" s="148">
        <v>0</v>
      </c>
      <c r="D151" s="149">
        <v>0</v>
      </c>
      <c r="E151" s="150">
        <v>0</v>
      </c>
      <c r="F151" s="150">
        <v>0</v>
      </c>
      <c r="G151" s="151" t="s">
        <v>146</v>
      </c>
      <c r="H151" s="152">
        <v>0</v>
      </c>
      <c r="I151" s="152">
        <v>0</v>
      </c>
      <c r="J151" s="152">
        <v>0</v>
      </c>
      <c r="K151" s="149">
        <v>0</v>
      </c>
      <c r="L151" s="153">
        <v>0</v>
      </c>
    </row>
    <row r="152" spans="1:13" s="163" customFormat="1" ht="11.25">
      <c r="A152" s="146" t="s">
        <v>1399</v>
      </c>
      <c r="B152" s="147">
        <v>0</v>
      </c>
      <c r="C152" s="148">
        <v>0</v>
      </c>
      <c r="D152" s="149">
        <v>0</v>
      </c>
      <c r="E152" s="150">
        <v>0</v>
      </c>
      <c r="F152" s="150">
        <v>0</v>
      </c>
      <c r="G152" s="151" t="s">
        <v>146</v>
      </c>
      <c r="H152" s="152">
        <v>0</v>
      </c>
      <c r="I152" s="152">
        <v>0</v>
      </c>
      <c r="J152" s="152">
        <v>0</v>
      </c>
      <c r="K152" s="149">
        <v>0</v>
      </c>
      <c r="L152" s="153">
        <v>0</v>
      </c>
    </row>
    <row r="153" spans="1:13" s="163" customFormat="1" thickBot="1">
      <c r="A153" s="154" t="s">
        <v>1400</v>
      </c>
      <c r="B153" s="155">
        <v>10</v>
      </c>
      <c r="C153" s="156">
        <v>150639713.59999999</v>
      </c>
      <c r="D153" s="157">
        <v>956825.26</v>
      </c>
      <c r="E153" s="158">
        <v>11335.46</v>
      </c>
      <c r="F153" s="158">
        <v>151607874.31999999</v>
      </c>
      <c r="G153" s="159">
        <v>15160787.43</v>
      </c>
      <c r="H153" s="160">
        <v>1331358.81</v>
      </c>
      <c r="I153" s="160">
        <v>1185.5</v>
      </c>
      <c r="J153" s="160">
        <v>6000</v>
      </c>
      <c r="K153" s="157">
        <v>204093.96</v>
      </c>
      <c r="L153" s="161">
        <v>1825</v>
      </c>
    </row>
    <row r="154" spans="1:13" s="112" customFormat="1" ht="4.9000000000000004" customHeight="1" thickBot="1">
      <c r="A154" s="106"/>
      <c r="B154" s="107">
        <v>0</v>
      </c>
      <c r="C154" s="108">
        <v>0</v>
      </c>
      <c r="D154" s="109">
        <v>0</v>
      </c>
      <c r="E154" s="109">
        <v>0</v>
      </c>
      <c r="F154" s="110">
        <v>0</v>
      </c>
      <c r="G154" s="109" t="s">
        <v>146</v>
      </c>
      <c r="H154" s="110">
        <v>0</v>
      </c>
      <c r="I154" s="110">
        <v>0</v>
      </c>
      <c r="J154" s="110">
        <v>0</v>
      </c>
      <c r="K154" s="110">
        <v>0</v>
      </c>
      <c r="L154" s="111">
        <v>0</v>
      </c>
    </row>
    <row r="155" spans="1:13" s="112" customFormat="1" ht="12" customHeight="1">
      <c r="A155" s="138" t="s">
        <v>1381</v>
      </c>
      <c r="B155" s="139">
        <v>2</v>
      </c>
      <c r="C155" s="140">
        <v>2884328.39</v>
      </c>
      <c r="D155" s="141">
        <v>215010.72</v>
      </c>
      <c r="E155" s="142">
        <v>11335.46</v>
      </c>
      <c r="F155" s="142">
        <v>3110674.57</v>
      </c>
      <c r="G155" s="143">
        <v>1555337.29</v>
      </c>
      <c r="H155" s="144">
        <v>0</v>
      </c>
      <c r="I155" s="144">
        <v>0</v>
      </c>
      <c r="J155" s="144">
        <v>0</v>
      </c>
      <c r="K155" s="141">
        <v>0</v>
      </c>
      <c r="L155" s="145">
        <v>0</v>
      </c>
    </row>
    <row r="156" spans="1:13" s="163" customFormat="1" ht="11.25">
      <c r="A156" s="146" t="s">
        <v>202</v>
      </c>
      <c r="B156" s="147">
        <v>0</v>
      </c>
      <c r="C156" s="148">
        <v>0</v>
      </c>
      <c r="D156" s="149">
        <v>0</v>
      </c>
      <c r="E156" s="150">
        <v>0</v>
      </c>
      <c r="F156" s="150">
        <v>0</v>
      </c>
      <c r="G156" s="151" t="s">
        <v>146</v>
      </c>
      <c r="H156" s="152">
        <v>0</v>
      </c>
      <c r="I156" s="152">
        <v>0</v>
      </c>
      <c r="J156" s="152">
        <v>0</v>
      </c>
      <c r="K156" s="149">
        <v>0</v>
      </c>
      <c r="L156" s="153">
        <v>0</v>
      </c>
    </row>
    <row r="157" spans="1:13" s="163" customFormat="1" thickBot="1">
      <c r="A157" s="154" t="s">
        <v>1382</v>
      </c>
      <c r="B157" s="155">
        <v>2</v>
      </c>
      <c r="C157" s="156">
        <v>2884328.39</v>
      </c>
      <c r="D157" s="157">
        <v>215010.72</v>
      </c>
      <c r="E157" s="158">
        <v>11335.46</v>
      </c>
      <c r="F157" s="158">
        <v>3110674.57</v>
      </c>
      <c r="G157" s="159">
        <v>1555337.29</v>
      </c>
      <c r="H157" s="160">
        <v>0</v>
      </c>
      <c r="I157" s="160">
        <v>0</v>
      </c>
      <c r="J157" s="160">
        <v>0</v>
      </c>
      <c r="K157" s="157">
        <v>0</v>
      </c>
      <c r="L157" s="161">
        <v>0</v>
      </c>
    </row>
    <row r="158" spans="1:13" s="112" customFormat="1" ht="4.9000000000000004" customHeight="1" thickBot="1">
      <c r="A158" s="106"/>
      <c r="B158" s="107">
        <v>0</v>
      </c>
      <c r="C158" s="108">
        <v>0</v>
      </c>
      <c r="D158" s="109">
        <v>0</v>
      </c>
      <c r="E158" s="109">
        <v>0</v>
      </c>
      <c r="F158" s="110">
        <v>0</v>
      </c>
      <c r="G158" s="109" t="s">
        <v>146</v>
      </c>
      <c r="H158" s="110">
        <v>0</v>
      </c>
      <c r="I158" s="110">
        <v>0</v>
      </c>
      <c r="J158" s="110">
        <v>0</v>
      </c>
      <c r="K158" s="110">
        <v>0</v>
      </c>
      <c r="L158" s="111">
        <v>0</v>
      </c>
    </row>
    <row r="159" spans="1:13" s="163" customFormat="1">
      <c r="A159" s="138" t="s">
        <v>1383</v>
      </c>
      <c r="B159" s="139">
        <v>4</v>
      </c>
      <c r="C159" s="140">
        <v>143833429.28</v>
      </c>
      <c r="D159" s="141">
        <v>702897.65</v>
      </c>
      <c r="E159" s="142">
        <v>0</v>
      </c>
      <c r="F159" s="142">
        <v>144536326.93000001</v>
      </c>
      <c r="G159" s="143">
        <v>36134081.729999997</v>
      </c>
      <c r="H159" s="144">
        <v>1331358.81</v>
      </c>
      <c r="I159" s="144">
        <v>0</v>
      </c>
      <c r="J159" s="144">
        <v>6000</v>
      </c>
      <c r="K159" s="141">
        <v>4700</v>
      </c>
      <c r="L159" s="145">
        <v>1825</v>
      </c>
    </row>
    <row r="160" spans="1:13" s="163" customFormat="1">
      <c r="A160" s="146" t="s">
        <v>1384</v>
      </c>
      <c r="B160" s="147">
        <v>4</v>
      </c>
      <c r="C160" s="148">
        <v>143833429.28</v>
      </c>
      <c r="D160" s="149">
        <v>702897.65</v>
      </c>
      <c r="E160" s="150">
        <v>0</v>
      </c>
      <c r="F160" s="150">
        <v>144536326.93000001</v>
      </c>
      <c r="G160" s="151">
        <v>36134081.729999997</v>
      </c>
      <c r="H160" s="152">
        <v>1331358.81</v>
      </c>
      <c r="I160" s="152">
        <v>0</v>
      </c>
      <c r="J160" s="152">
        <v>6000</v>
      </c>
      <c r="K160" s="149">
        <v>4700</v>
      </c>
      <c r="L160" s="153">
        <v>1825</v>
      </c>
      <c r="M160" s="112"/>
    </row>
    <row r="161" spans="1:12" s="163" customFormat="1" ht="11.25">
      <c r="A161" s="146" t="s">
        <v>1385</v>
      </c>
      <c r="B161" s="147">
        <v>0</v>
      </c>
      <c r="C161" s="148">
        <v>0</v>
      </c>
      <c r="D161" s="149">
        <v>0</v>
      </c>
      <c r="E161" s="150">
        <v>0</v>
      </c>
      <c r="F161" s="150">
        <v>0</v>
      </c>
      <c r="G161" s="151" t="s">
        <v>146</v>
      </c>
      <c r="H161" s="152">
        <v>0</v>
      </c>
      <c r="I161" s="152">
        <v>0</v>
      </c>
      <c r="J161" s="152">
        <v>0</v>
      </c>
      <c r="K161" s="149">
        <v>0</v>
      </c>
      <c r="L161" s="153">
        <v>0</v>
      </c>
    </row>
    <row r="162" spans="1:12" s="163" customFormat="1" thickBot="1">
      <c r="A162" s="164" t="s">
        <v>0</v>
      </c>
      <c r="B162" s="155">
        <v>0</v>
      </c>
      <c r="C162" s="166">
        <v>0</v>
      </c>
      <c r="D162" s="167">
        <v>0</v>
      </c>
      <c r="E162" s="168">
        <v>0</v>
      </c>
      <c r="F162" s="168">
        <v>0</v>
      </c>
      <c r="G162" s="159" t="s">
        <v>146</v>
      </c>
      <c r="H162" s="160">
        <v>0</v>
      </c>
      <c r="I162" s="160">
        <v>0</v>
      </c>
      <c r="J162" s="160">
        <v>0</v>
      </c>
      <c r="K162" s="157">
        <v>0</v>
      </c>
      <c r="L162" s="161">
        <v>0</v>
      </c>
    </row>
    <row r="163" spans="1:12" s="112" customFormat="1" ht="4.9000000000000004" customHeight="1" thickBot="1">
      <c r="A163" s="106"/>
      <c r="B163" s="107"/>
      <c r="C163" s="108"/>
      <c r="D163" s="109"/>
      <c r="E163" s="109"/>
      <c r="F163" s="110"/>
      <c r="G163" s="109"/>
      <c r="H163" s="110"/>
      <c r="I163" s="110"/>
      <c r="J163" s="110"/>
      <c r="K163" s="110"/>
      <c r="L163" s="111"/>
    </row>
    <row r="164" spans="1:12" s="112" customFormat="1" ht="12" customHeight="1" thickBot="1">
      <c r="A164" s="117" t="s">
        <v>1401</v>
      </c>
      <c r="B164" s="118">
        <v>15</v>
      </c>
      <c r="C164" s="119">
        <v>861326.79</v>
      </c>
      <c r="D164" s="120">
        <v>33693.9</v>
      </c>
      <c r="E164" s="121">
        <v>13124.6</v>
      </c>
      <c r="F164" s="121">
        <v>908145.29</v>
      </c>
      <c r="G164" s="122">
        <v>60543.02</v>
      </c>
      <c r="H164" s="123">
        <v>0</v>
      </c>
      <c r="I164" s="123">
        <v>0</v>
      </c>
      <c r="J164" s="123">
        <v>0</v>
      </c>
      <c r="K164" s="121">
        <v>30246.31</v>
      </c>
      <c r="L164" s="124">
        <v>9253.69</v>
      </c>
    </row>
    <row r="165" spans="1:12" s="112" customFormat="1" ht="4.9000000000000004" customHeight="1" thickBot="1">
      <c r="A165" s="106"/>
      <c r="B165" s="107"/>
      <c r="C165" s="108"/>
      <c r="D165" s="109"/>
      <c r="E165" s="109"/>
      <c r="F165" s="110"/>
      <c r="G165" s="109"/>
      <c r="H165" s="110"/>
      <c r="I165" s="110"/>
      <c r="J165" s="110"/>
      <c r="K165" s="115"/>
      <c r="L165" s="174"/>
    </row>
    <row r="166" spans="1:12" s="112" customFormat="1" ht="15.75" customHeight="1" thickBot="1">
      <c r="A166" s="194" t="s">
        <v>1402</v>
      </c>
      <c r="B166" s="195"/>
      <c r="C166" s="195"/>
      <c r="D166" s="195"/>
      <c r="E166" s="195"/>
      <c r="F166" s="195"/>
      <c r="G166" s="195"/>
      <c r="H166" s="195"/>
      <c r="I166" s="195"/>
      <c r="J166" s="195"/>
      <c r="K166" s="195"/>
      <c r="L166" s="174"/>
    </row>
    <row r="167" spans="1:12" s="112" customFormat="1" ht="4.9000000000000004" customHeight="1" thickBot="1">
      <c r="A167" s="132"/>
      <c r="B167" s="79"/>
      <c r="C167" s="133"/>
      <c r="D167" s="134"/>
      <c r="E167" s="134"/>
      <c r="F167" s="135"/>
      <c r="G167" s="134"/>
      <c r="H167" s="135"/>
      <c r="I167" s="135"/>
      <c r="J167" s="135"/>
      <c r="K167" s="136"/>
      <c r="L167" s="137"/>
    </row>
    <row r="168" spans="1:12" s="112" customFormat="1" ht="12" customHeight="1">
      <c r="A168" s="138" t="s">
        <v>1361</v>
      </c>
      <c r="B168" s="139">
        <v>15</v>
      </c>
      <c r="C168" s="140">
        <v>861326.79</v>
      </c>
      <c r="D168" s="141">
        <v>33693.9</v>
      </c>
      <c r="E168" s="142">
        <v>13124.6</v>
      </c>
      <c r="F168" s="142">
        <v>908145.29</v>
      </c>
      <c r="G168" s="143">
        <v>60543.02</v>
      </c>
      <c r="H168" s="144">
        <v>0</v>
      </c>
      <c r="I168" s="144">
        <v>0</v>
      </c>
      <c r="J168" s="144">
        <v>0</v>
      </c>
      <c r="K168" s="141">
        <v>30246.31</v>
      </c>
      <c r="L168" s="145">
        <v>9253.69</v>
      </c>
    </row>
    <row r="169" spans="1:12" s="112" customFormat="1" ht="12" customHeight="1">
      <c r="A169" s="146" t="s">
        <v>3</v>
      </c>
      <c r="B169" s="147">
        <v>0</v>
      </c>
      <c r="C169" s="148">
        <v>0</v>
      </c>
      <c r="D169" s="149">
        <v>0</v>
      </c>
      <c r="E169" s="150">
        <v>0</v>
      </c>
      <c r="F169" s="150">
        <v>0</v>
      </c>
      <c r="G169" s="151" t="s">
        <v>146</v>
      </c>
      <c r="H169" s="152">
        <v>0</v>
      </c>
      <c r="I169" s="152">
        <v>0</v>
      </c>
      <c r="J169" s="152">
        <v>0</v>
      </c>
      <c r="K169" s="149">
        <v>0</v>
      </c>
      <c r="L169" s="153">
        <v>0</v>
      </c>
    </row>
    <row r="170" spans="1:12" s="112" customFormat="1" ht="12" customHeight="1" thickBot="1">
      <c r="A170" s="154" t="s">
        <v>4</v>
      </c>
      <c r="B170" s="155">
        <v>15</v>
      </c>
      <c r="C170" s="156">
        <v>861326.79</v>
      </c>
      <c r="D170" s="157">
        <v>33693.9</v>
      </c>
      <c r="E170" s="158">
        <v>13124.6</v>
      </c>
      <c r="F170" s="158">
        <v>908145.29</v>
      </c>
      <c r="G170" s="159">
        <v>60543.02</v>
      </c>
      <c r="H170" s="160">
        <v>0</v>
      </c>
      <c r="I170" s="160">
        <v>0</v>
      </c>
      <c r="J170" s="160">
        <v>0</v>
      </c>
      <c r="K170" s="157">
        <v>30246.31</v>
      </c>
      <c r="L170" s="161">
        <v>9253.69</v>
      </c>
    </row>
    <row r="171" spans="1:12" s="112" customFormat="1" ht="4.9000000000000004" customHeight="1" thickBot="1">
      <c r="A171" s="125"/>
      <c r="B171" s="126">
        <v>0</v>
      </c>
      <c r="C171" s="127">
        <v>0</v>
      </c>
      <c r="D171" s="128">
        <v>0</v>
      </c>
      <c r="E171" s="128">
        <v>0</v>
      </c>
      <c r="F171" s="129">
        <v>0</v>
      </c>
      <c r="G171" s="128"/>
      <c r="H171" s="129">
        <v>0</v>
      </c>
      <c r="I171" s="129">
        <v>0</v>
      </c>
      <c r="J171" s="129">
        <v>0</v>
      </c>
      <c r="K171" s="110">
        <v>0</v>
      </c>
      <c r="L171" s="175">
        <v>0</v>
      </c>
    </row>
    <row r="172" spans="1:12" s="112" customFormat="1" ht="12" customHeight="1">
      <c r="A172" s="138" t="s">
        <v>1362</v>
      </c>
      <c r="B172" s="139">
        <v>15</v>
      </c>
      <c r="C172" s="140">
        <v>861326.79</v>
      </c>
      <c r="D172" s="141">
        <v>33693.9</v>
      </c>
      <c r="E172" s="142">
        <v>13124.6</v>
      </c>
      <c r="F172" s="142">
        <v>908145.29</v>
      </c>
      <c r="G172" s="143">
        <v>60543.02</v>
      </c>
      <c r="H172" s="144">
        <v>0</v>
      </c>
      <c r="I172" s="144">
        <v>0</v>
      </c>
      <c r="J172" s="144">
        <v>0</v>
      </c>
      <c r="K172" s="141">
        <v>30246.31</v>
      </c>
      <c r="L172" s="145">
        <v>9253.69</v>
      </c>
    </row>
    <row r="173" spans="1:12" s="163" customFormat="1" ht="11.25">
      <c r="A173" s="146" t="s">
        <v>1363</v>
      </c>
      <c r="B173" s="147">
        <v>14</v>
      </c>
      <c r="C173" s="148">
        <v>860285.34</v>
      </c>
      <c r="D173" s="149">
        <v>33590.57</v>
      </c>
      <c r="E173" s="150">
        <v>13124.6</v>
      </c>
      <c r="F173" s="150">
        <v>907000.51</v>
      </c>
      <c r="G173" s="151">
        <v>64785.75</v>
      </c>
      <c r="H173" s="152">
        <v>0</v>
      </c>
      <c r="I173" s="152">
        <v>0</v>
      </c>
      <c r="J173" s="152">
        <v>0</v>
      </c>
      <c r="K173" s="149">
        <v>30246.31</v>
      </c>
      <c r="L173" s="153">
        <v>9253.69</v>
      </c>
    </row>
    <row r="174" spans="1:12" s="163" customFormat="1" thickBot="1">
      <c r="A174" s="154" t="s">
        <v>1364</v>
      </c>
      <c r="B174" s="155">
        <v>1</v>
      </c>
      <c r="C174" s="156">
        <v>1041.45</v>
      </c>
      <c r="D174" s="157">
        <v>103.33</v>
      </c>
      <c r="E174" s="158">
        <v>0</v>
      </c>
      <c r="F174" s="158">
        <v>1144.78</v>
      </c>
      <c r="G174" s="159">
        <v>1144.78</v>
      </c>
      <c r="H174" s="160">
        <v>0</v>
      </c>
      <c r="I174" s="160">
        <v>0</v>
      </c>
      <c r="J174" s="160">
        <v>0</v>
      </c>
      <c r="K174" s="157">
        <v>0</v>
      </c>
      <c r="L174" s="161">
        <v>0</v>
      </c>
    </row>
    <row r="175" spans="1:12" s="112" customFormat="1" ht="4.9000000000000004" customHeight="1" thickBot="1">
      <c r="A175" s="106"/>
      <c r="B175" s="107">
        <v>0</v>
      </c>
      <c r="C175" s="108">
        <v>0</v>
      </c>
      <c r="D175" s="109">
        <v>0</v>
      </c>
      <c r="E175" s="109">
        <v>0</v>
      </c>
      <c r="F175" s="110">
        <v>0</v>
      </c>
      <c r="G175" s="109"/>
      <c r="H175" s="110">
        <v>0</v>
      </c>
      <c r="I175" s="110">
        <v>0</v>
      </c>
      <c r="J175" s="110">
        <v>0</v>
      </c>
      <c r="K175" s="110">
        <v>0</v>
      </c>
      <c r="L175" s="111">
        <v>0</v>
      </c>
    </row>
    <row r="176" spans="1:12" s="112" customFormat="1" ht="12" customHeight="1">
      <c r="A176" s="138" t="s">
        <v>1</v>
      </c>
      <c r="B176" s="139">
        <v>15</v>
      </c>
      <c r="C176" s="140">
        <v>861326.79</v>
      </c>
      <c r="D176" s="141">
        <v>33693.9</v>
      </c>
      <c r="E176" s="142">
        <v>13124.6</v>
      </c>
      <c r="F176" s="142">
        <v>908145.29</v>
      </c>
      <c r="G176" s="143">
        <v>60543.02</v>
      </c>
      <c r="H176" s="144">
        <v>0</v>
      </c>
      <c r="I176" s="144">
        <v>0</v>
      </c>
      <c r="J176" s="144">
        <v>0</v>
      </c>
      <c r="K176" s="141">
        <v>30246.31</v>
      </c>
      <c r="L176" s="145">
        <v>9253.69</v>
      </c>
    </row>
    <row r="177" spans="1:12" s="163" customFormat="1" ht="11.25">
      <c r="A177" s="146" t="s">
        <v>1365</v>
      </c>
      <c r="B177" s="147">
        <v>1</v>
      </c>
      <c r="C177" s="148">
        <v>282656.92</v>
      </c>
      <c r="D177" s="149">
        <v>29881.88</v>
      </c>
      <c r="E177" s="150">
        <v>0</v>
      </c>
      <c r="F177" s="150">
        <v>312538.8</v>
      </c>
      <c r="G177" s="151">
        <v>312538.8</v>
      </c>
      <c r="H177" s="152">
        <v>0</v>
      </c>
      <c r="I177" s="152">
        <v>0</v>
      </c>
      <c r="J177" s="152">
        <v>0</v>
      </c>
      <c r="K177" s="149">
        <v>0</v>
      </c>
      <c r="L177" s="153">
        <v>0</v>
      </c>
    </row>
    <row r="178" spans="1:12" s="163" customFormat="1" ht="11.25">
      <c r="A178" s="146" t="s">
        <v>1366</v>
      </c>
      <c r="B178" s="147">
        <v>0</v>
      </c>
      <c r="C178" s="148">
        <v>0</v>
      </c>
      <c r="D178" s="149">
        <v>0</v>
      </c>
      <c r="E178" s="150">
        <v>0</v>
      </c>
      <c r="F178" s="150">
        <v>0</v>
      </c>
      <c r="G178" s="151" t="s">
        <v>146</v>
      </c>
      <c r="H178" s="152">
        <v>0</v>
      </c>
      <c r="I178" s="152">
        <v>0</v>
      </c>
      <c r="J178" s="152">
        <v>0</v>
      </c>
      <c r="K178" s="149">
        <v>0</v>
      </c>
      <c r="L178" s="153">
        <v>0</v>
      </c>
    </row>
    <row r="179" spans="1:12" s="163" customFormat="1" ht="11.25">
      <c r="A179" s="164" t="s">
        <v>1367</v>
      </c>
      <c r="B179" s="165">
        <v>14</v>
      </c>
      <c r="C179" s="166">
        <v>578669.87</v>
      </c>
      <c r="D179" s="167">
        <v>3812.02</v>
      </c>
      <c r="E179" s="168">
        <v>13124.6</v>
      </c>
      <c r="F179" s="168">
        <v>595606.49</v>
      </c>
      <c r="G179" s="169">
        <v>42543.32</v>
      </c>
      <c r="H179" s="170">
        <v>0</v>
      </c>
      <c r="I179" s="170">
        <v>0</v>
      </c>
      <c r="J179" s="170">
        <v>0</v>
      </c>
      <c r="K179" s="167">
        <v>30246.31</v>
      </c>
      <c r="L179" s="171">
        <v>9253.69</v>
      </c>
    </row>
    <row r="180" spans="1:12" s="163" customFormat="1" thickBot="1">
      <c r="A180" s="164" t="s">
        <v>0</v>
      </c>
      <c r="B180" s="155">
        <v>0</v>
      </c>
      <c r="C180" s="166">
        <v>0</v>
      </c>
      <c r="D180" s="167">
        <v>0</v>
      </c>
      <c r="E180" s="168">
        <v>0</v>
      </c>
      <c r="F180" s="168">
        <v>0</v>
      </c>
      <c r="G180" s="159" t="s">
        <v>146</v>
      </c>
      <c r="H180" s="160">
        <v>0</v>
      </c>
      <c r="I180" s="160">
        <v>0</v>
      </c>
      <c r="J180" s="160">
        <v>0</v>
      </c>
      <c r="K180" s="157">
        <v>0</v>
      </c>
      <c r="L180" s="161">
        <v>0</v>
      </c>
    </row>
    <row r="181" spans="1:12" ht="4.9000000000000004" customHeight="1" thickBot="1">
      <c r="A181" s="106"/>
      <c r="B181" s="107">
        <v>0</v>
      </c>
      <c r="C181" s="108">
        <v>0</v>
      </c>
      <c r="D181" s="109">
        <v>0</v>
      </c>
      <c r="E181" s="109">
        <v>0</v>
      </c>
      <c r="F181" s="110">
        <v>0</v>
      </c>
      <c r="G181" s="109"/>
      <c r="H181" s="110">
        <v>0</v>
      </c>
      <c r="I181" s="110">
        <v>0</v>
      </c>
      <c r="J181" s="110">
        <v>0</v>
      </c>
      <c r="K181" s="110">
        <v>0</v>
      </c>
      <c r="L181" s="111">
        <v>0</v>
      </c>
    </row>
    <row r="182" spans="1:12" s="112" customFormat="1" ht="12" customHeight="1">
      <c r="A182" s="138" t="s">
        <v>2</v>
      </c>
      <c r="B182" s="139">
        <v>15</v>
      </c>
      <c r="C182" s="140">
        <v>861326.79</v>
      </c>
      <c r="D182" s="141">
        <v>33693.9</v>
      </c>
      <c r="E182" s="142">
        <v>13124.6</v>
      </c>
      <c r="F182" s="142">
        <v>908145.29</v>
      </c>
      <c r="G182" s="143">
        <v>60543.02</v>
      </c>
      <c r="H182" s="144">
        <v>0</v>
      </c>
      <c r="I182" s="144">
        <v>0</v>
      </c>
      <c r="J182" s="144">
        <v>0</v>
      </c>
      <c r="K182" s="141">
        <v>30246.31</v>
      </c>
      <c r="L182" s="145">
        <v>9253.69</v>
      </c>
    </row>
    <row r="183" spans="1:12" s="163" customFormat="1" ht="11.25">
      <c r="A183" s="146" t="s">
        <v>1403</v>
      </c>
      <c r="B183" s="147">
        <v>1</v>
      </c>
      <c r="C183" s="148">
        <v>282656.92</v>
      </c>
      <c r="D183" s="149">
        <v>29881.88</v>
      </c>
      <c r="E183" s="150">
        <v>0</v>
      </c>
      <c r="F183" s="150">
        <v>312538.8</v>
      </c>
      <c r="G183" s="151">
        <v>312538.8</v>
      </c>
      <c r="H183" s="152">
        <v>0</v>
      </c>
      <c r="I183" s="152">
        <v>0</v>
      </c>
      <c r="J183" s="152">
        <v>0</v>
      </c>
      <c r="K183" s="149">
        <v>0</v>
      </c>
      <c r="L183" s="153">
        <v>0</v>
      </c>
    </row>
    <row r="184" spans="1:12" s="163" customFormat="1" ht="11.25">
      <c r="A184" s="146" t="s">
        <v>1404</v>
      </c>
      <c r="B184" s="147">
        <v>0</v>
      </c>
      <c r="C184" s="148">
        <v>0</v>
      </c>
      <c r="D184" s="149">
        <v>0</v>
      </c>
      <c r="E184" s="150">
        <v>0</v>
      </c>
      <c r="F184" s="150">
        <v>0</v>
      </c>
      <c r="G184" s="151" t="s">
        <v>146</v>
      </c>
      <c r="H184" s="152">
        <v>0</v>
      </c>
      <c r="I184" s="152">
        <v>0</v>
      </c>
      <c r="J184" s="152">
        <v>0</v>
      </c>
      <c r="K184" s="149">
        <v>0</v>
      </c>
      <c r="L184" s="153">
        <v>0</v>
      </c>
    </row>
    <row r="185" spans="1:12" s="163" customFormat="1" ht="11.25">
      <c r="A185" s="164" t="s">
        <v>1405</v>
      </c>
      <c r="B185" s="165">
        <v>0</v>
      </c>
      <c r="C185" s="166">
        <v>0</v>
      </c>
      <c r="D185" s="167">
        <v>0</v>
      </c>
      <c r="E185" s="168">
        <v>0</v>
      </c>
      <c r="F185" s="168">
        <v>0</v>
      </c>
      <c r="G185" s="169" t="s">
        <v>146</v>
      </c>
      <c r="H185" s="170">
        <v>0</v>
      </c>
      <c r="I185" s="170">
        <v>0</v>
      </c>
      <c r="J185" s="170">
        <v>0</v>
      </c>
      <c r="K185" s="167">
        <v>0</v>
      </c>
      <c r="L185" s="171">
        <v>0</v>
      </c>
    </row>
    <row r="186" spans="1:12" s="163" customFormat="1" thickBot="1">
      <c r="A186" s="154" t="s">
        <v>0</v>
      </c>
      <c r="B186" s="155">
        <v>14</v>
      </c>
      <c r="C186" s="156">
        <v>578669.87</v>
      </c>
      <c r="D186" s="157">
        <v>3812.02</v>
      </c>
      <c r="E186" s="158">
        <v>13124.6</v>
      </c>
      <c r="F186" s="158">
        <v>595606.49</v>
      </c>
      <c r="G186" s="159">
        <v>42543.32</v>
      </c>
      <c r="H186" s="160">
        <v>0</v>
      </c>
      <c r="I186" s="160">
        <v>0</v>
      </c>
      <c r="J186" s="160">
        <v>0</v>
      </c>
      <c r="K186" s="157">
        <v>30246.31</v>
      </c>
      <c r="L186" s="161">
        <v>9253.69</v>
      </c>
    </row>
    <row r="187" spans="1:12" s="112" customFormat="1" ht="4.9000000000000004" customHeight="1" thickBot="1">
      <c r="A187" s="106"/>
      <c r="B187" s="107">
        <v>0</v>
      </c>
      <c r="C187" s="108">
        <v>0</v>
      </c>
      <c r="D187" s="109">
        <v>0</v>
      </c>
      <c r="E187" s="109">
        <v>0</v>
      </c>
      <c r="F187" s="110">
        <v>0</v>
      </c>
      <c r="G187" s="109"/>
      <c r="H187" s="110">
        <v>0</v>
      </c>
      <c r="I187" s="110">
        <v>0</v>
      </c>
      <c r="J187" s="110">
        <v>0</v>
      </c>
      <c r="K187" s="110">
        <v>0</v>
      </c>
      <c r="L187" s="111">
        <v>0</v>
      </c>
    </row>
    <row r="188" spans="1:12" s="112" customFormat="1" ht="12" customHeight="1">
      <c r="A188" s="138" t="s">
        <v>1370</v>
      </c>
      <c r="B188" s="139">
        <v>15</v>
      </c>
      <c r="C188" s="140">
        <v>861326.79</v>
      </c>
      <c r="D188" s="141">
        <v>33693.9</v>
      </c>
      <c r="E188" s="142">
        <v>13124.6</v>
      </c>
      <c r="F188" s="142">
        <v>908145.29</v>
      </c>
      <c r="G188" s="143">
        <v>60543.02</v>
      </c>
      <c r="H188" s="144">
        <v>0</v>
      </c>
      <c r="I188" s="144">
        <v>0</v>
      </c>
      <c r="J188" s="144">
        <v>0</v>
      </c>
      <c r="K188" s="141">
        <v>30246.31</v>
      </c>
      <c r="L188" s="145">
        <v>9253.69</v>
      </c>
    </row>
    <row r="189" spans="1:12" s="163" customFormat="1" ht="11.25">
      <c r="A189" s="146" t="s">
        <v>1371</v>
      </c>
      <c r="B189" s="147">
        <v>2</v>
      </c>
      <c r="C189" s="148">
        <v>4476.08</v>
      </c>
      <c r="D189" s="149">
        <v>103.33</v>
      </c>
      <c r="E189" s="150">
        <v>0</v>
      </c>
      <c r="F189" s="150">
        <v>4579.41</v>
      </c>
      <c r="G189" s="151">
        <v>2289.71</v>
      </c>
      <c r="H189" s="152">
        <v>0</v>
      </c>
      <c r="I189" s="152">
        <v>0</v>
      </c>
      <c r="J189" s="152">
        <v>0</v>
      </c>
      <c r="K189" s="149">
        <v>0</v>
      </c>
      <c r="L189" s="153">
        <v>0</v>
      </c>
    </row>
    <row r="190" spans="1:12" s="163" customFormat="1" ht="11.25">
      <c r="A190" s="146" t="s">
        <v>1372</v>
      </c>
      <c r="B190" s="147">
        <v>12</v>
      </c>
      <c r="C190" s="148">
        <v>851850.71</v>
      </c>
      <c r="D190" s="149">
        <v>32116.11</v>
      </c>
      <c r="E190" s="150">
        <v>13124.6</v>
      </c>
      <c r="F190" s="150">
        <v>897091.42</v>
      </c>
      <c r="G190" s="151">
        <v>74757.62</v>
      </c>
      <c r="H190" s="152">
        <v>0</v>
      </c>
      <c r="I190" s="152">
        <v>0</v>
      </c>
      <c r="J190" s="152">
        <v>0</v>
      </c>
      <c r="K190" s="149">
        <v>30246.31</v>
      </c>
      <c r="L190" s="153">
        <v>9253.69</v>
      </c>
    </row>
    <row r="191" spans="1:12" s="163" customFormat="1" ht="11.25">
      <c r="A191" s="146" t="s">
        <v>1373</v>
      </c>
      <c r="B191" s="147">
        <v>0</v>
      </c>
      <c r="C191" s="148">
        <v>0</v>
      </c>
      <c r="D191" s="149">
        <v>0</v>
      </c>
      <c r="E191" s="150">
        <v>0</v>
      </c>
      <c r="F191" s="150">
        <v>0</v>
      </c>
      <c r="G191" s="151" t="s">
        <v>146</v>
      </c>
      <c r="H191" s="152">
        <v>0</v>
      </c>
      <c r="I191" s="152">
        <v>0</v>
      </c>
      <c r="J191" s="152">
        <v>0</v>
      </c>
      <c r="K191" s="149">
        <v>0</v>
      </c>
      <c r="L191" s="153">
        <v>0</v>
      </c>
    </row>
    <row r="192" spans="1:12" s="163" customFormat="1" thickBot="1">
      <c r="A192" s="154" t="s">
        <v>0</v>
      </c>
      <c r="B192" s="155">
        <v>1</v>
      </c>
      <c r="C192" s="156">
        <v>5000</v>
      </c>
      <c r="D192" s="157">
        <v>1474.46</v>
      </c>
      <c r="E192" s="158">
        <v>0</v>
      </c>
      <c r="F192" s="158">
        <v>6474.46</v>
      </c>
      <c r="G192" s="159">
        <v>6474.46</v>
      </c>
      <c r="H192" s="160">
        <v>0</v>
      </c>
      <c r="I192" s="160">
        <v>0</v>
      </c>
      <c r="J192" s="160">
        <v>0</v>
      </c>
      <c r="K192" s="157">
        <v>0</v>
      </c>
      <c r="L192" s="161">
        <v>0</v>
      </c>
    </row>
    <row r="193" spans="1:12" s="112" customFormat="1" ht="4.9000000000000004" customHeight="1" thickBot="1">
      <c r="A193" s="106"/>
      <c r="B193" s="107">
        <v>0</v>
      </c>
      <c r="C193" s="108">
        <v>0</v>
      </c>
      <c r="D193" s="109">
        <v>0</v>
      </c>
      <c r="E193" s="109">
        <v>0</v>
      </c>
      <c r="F193" s="110">
        <v>0</v>
      </c>
      <c r="G193" s="109"/>
      <c r="H193" s="110">
        <v>0</v>
      </c>
      <c r="I193" s="110">
        <v>0</v>
      </c>
      <c r="J193" s="110">
        <v>0</v>
      </c>
      <c r="K193" s="110">
        <v>0</v>
      </c>
      <c r="L193" s="111">
        <v>0</v>
      </c>
    </row>
    <row r="194" spans="1:12" s="112" customFormat="1" ht="12" customHeight="1">
      <c r="A194" s="138" t="s">
        <v>1374</v>
      </c>
      <c r="B194" s="139">
        <v>15</v>
      </c>
      <c r="C194" s="140">
        <v>861326.79</v>
      </c>
      <c r="D194" s="141">
        <v>33693.9</v>
      </c>
      <c r="E194" s="142">
        <v>13124.6</v>
      </c>
      <c r="F194" s="142">
        <v>908145.29</v>
      </c>
      <c r="G194" s="143">
        <v>60543.02</v>
      </c>
      <c r="H194" s="144">
        <v>0</v>
      </c>
      <c r="I194" s="144">
        <v>0</v>
      </c>
      <c r="J194" s="144">
        <v>0</v>
      </c>
      <c r="K194" s="141">
        <v>30246.31</v>
      </c>
      <c r="L194" s="145">
        <v>9253.69</v>
      </c>
    </row>
    <row r="195" spans="1:12" s="163" customFormat="1" ht="11.25">
      <c r="A195" s="146" t="s">
        <v>1375</v>
      </c>
      <c r="B195" s="147">
        <v>0</v>
      </c>
      <c r="C195" s="148">
        <v>0</v>
      </c>
      <c r="D195" s="149">
        <v>0</v>
      </c>
      <c r="E195" s="150">
        <v>0</v>
      </c>
      <c r="F195" s="150">
        <v>0</v>
      </c>
      <c r="G195" s="151" t="s">
        <v>146</v>
      </c>
      <c r="H195" s="152">
        <v>0</v>
      </c>
      <c r="I195" s="152">
        <v>0</v>
      </c>
      <c r="J195" s="152">
        <v>0</v>
      </c>
      <c r="K195" s="149">
        <v>0</v>
      </c>
      <c r="L195" s="153">
        <v>0</v>
      </c>
    </row>
    <row r="196" spans="1:12" s="163" customFormat="1" ht="11.25">
      <c r="A196" s="146" t="s">
        <v>1376</v>
      </c>
      <c r="B196" s="147">
        <v>5</v>
      </c>
      <c r="C196" s="148">
        <v>312000.61</v>
      </c>
      <c r="D196" s="149">
        <v>33693.9</v>
      </c>
      <c r="E196" s="150">
        <v>13124.6</v>
      </c>
      <c r="F196" s="150">
        <v>358819.11</v>
      </c>
      <c r="G196" s="151">
        <v>71763.820000000007</v>
      </c>
      <c r="H196" s="152">
        <v>0</v>
      </c>
      <c r="I196" s="152">
        <v>0</v>
      </c>
      <c r="J196" s="152">
        <v>0</v>
      </c>
      <c r="K196" s="149">
        <v>0</v>
      </c>
      <c r="L196" s="153">
        <v>0</v>
      </c>
    </row>
    <row r="197" spans="1:12" s="163" customFormat="1" thickBot="1">
      <c r="A197" s="164" t="s">
        <v>1377</v>
      </c>
      <c r="B197" s="155">
        <v>10</v>
      </c>
      <c r="C197" s="166">
        <v>549326.18000000005</v>
      </c>
      <c r="D197" s="167">
        <v>0</v>
      </c>
      <c r="E197" s="168">
        <v>0</v>
      </c>
      <c r="F197" s="168">
        <v>549326.18000000005</v>
      </c>
      <c r="G197" s="159">
        <v>54932.62</v>
      </c>
      <c r="H197" s="160">
        <v>0</v>
      </c>
      <c r="I197" s="160">
        <v>0</v>
      </c>
      <c r="J197" s="160">
        <v>0</v>
      </c>
      <c r="K197" s="157">
        <v>30246.31</v>
      </c>
      <c r="L197" s="161">
        <v>9253.69</v>
      </c>
    </row>
    <row r="198" spans="1:12" s="112" customFormat="1" ht="4.9000000000000004" customHeight="1" thickBot="1">
      <c r="A198" s="106"/>
      <c r="B198" s="107">
        <v>0</v>
      </c>
      <c r="C198" s="108">
        <v>0</v>
      </c>
      <c r="D198" s="109">
        <v>0</v>
      </c>
      <c r="E198" s="109">
        <v>0</v>
      </c>
      <c r="F198" s="110">
        <v>0</v>
      </c>
      <c r="G198" s="109"/>
      <c r="H198" s="110">
        <v>0</v>
      </c>
      <c r="I198" s="110">
        <v>0</v>
      </c>
      <c r="J198" s="110">
        <v>0</v>
      </c>
      <c r="K198" s="110">
        <v>0</v>
      </c>
      <c r="L198" s="111">
        <v>0</v>
      </c>
    </row>
    <row r="199" spans="1:12" s="112" customFormat="1" ht="12" customHeight="1">
      <c r="A199" s="138" t="s">
        <v>1378</v>
      </c>
      <c r="B199" s="139">
        <v>15</v>
      </c>
      <c r="C199" s="140">
        <v>861326.79</v>
      </c>
      <c r="D199" s="141">
        <v>33693.9</v>
      </c>
      <c r="E199" s="142">
        <v>13124.6</v>
      </c>
      <c r="F199" s="142">
        <v>908145.29</v>
      </c>
      <c r="G199" s="143">
        <v>60543.02</v>
      </c>
      <c r="H199" s="144">
        <v>0</v>
      </c>
      <c r="I199" s="144">
        <v>0</v>
      </c>
      <c r="J199" s="144">
        <v>0</v>
      </c>
      <c r="K199" s="141">
        <v>30246.31</v>
      </c>
      <c r="L199" s="145">
        <v>9253.69</v>
      </c>
    </row>
    <row r="200" spans="1:12" s="163" customFormat="1" ht="11.25">
      <c r="A200" s="146" t="s">
        <v>1379</v>
      </c>
      <c r="B200" s="147">
        <v>0</v>
      </c>
      <c r="C200" s="148">
        <v>0</v>
      </c>
      <c r="D200" s="149">
        <v>0</v>
      </c>
      <c r="E200" s="150">
        <v>0</v>
      </c>
      <c r="F200" s="150">
        <v>0</v>
      </c>
      <c r="G200" s="151" t="s">
        <v>146</v>
      </c>
      <c r="H200" s="152">
        <v>0</v>
      </c>
      <c r="I200" s="152">
        <v>0</v>
      </c>
      <c r="J200" s="152">
        <v>0</v>
      </c>
      <c r="K200" s="149">
        <v>0</v>
      </c>
      <c r="L200" s="153">
        <v>0</v>
      </c>
    </row>
    <row r="201" spans="1:12" s="163" customFormat="1" thickBot="1">
      <c r="A201" s="154" t="s">
        <v>1380</v>
      </c>
      <c r="B201" s="155">
        <v>15</v>
      </c>
      <c r="C201" s="156">
        <v>861326.79</v>
      </c>
      <c r="D201" s="157">
        <v>33693.9</v>
      </c>
      <c r="E201" s="158">
        <v>13124.6</v>
      </c>
      <c r="F201" s="158">
        <v>908145.29</v>
      </c>
      <c r="G201" s="159">
        <v>60543.02</v>
      </c>
      <c r="H201" s="160">
        <v>0</v>
      </c>
      <c r="I201" s="160">
        <v>0</v>
      </c>
      <c r="J201" s="160">
        <v>0</v>
      </c>
      <c r="K201" s="157">
        <v>30246.31</v>
      </c>
      <c r="L201" s="161">
        <v>9253.69</v>
      </c>
    </row>
    <row r="202" spans="1:12" s="112" customFormat="1" ht="4.9000000000000004" customHeight="1" thickBot="1">
      <c r="A202" s="106"/>
      <c r="B202" s="107">
        <v>0</v>
      </c>
      <c r="C202" s="108">
        <v>0</v>
      </c>
      <c r="D202" s="109">
        <v>0</v>
      </c>
      <c r="E202" s="109">
        <v>0</v>
      </c>
      <c r="F202" s="110">
        <v>0</v>
      </c>
      <c r="G202" s="109"/>
      <c r="H202" s="110">
        <v>0</v>
      </c>
      <c r="I202" s="110">
        <v>0</v>
      </c>
      <c r="J202" s="110">
        <v>0</v>
      </c>
      <c r="K202" s="110">
        <v>0</v>
      </c>
      <c r="L202" s="111">
        <v>0</v>
      </c>
    </row>
    <row r="203" spans="1:12" s="112" customFormat="1" ht="12" customHeight="1">
      <c r="A203" s="138" t="s">
        <v>1381</v>
      </c>
      <c r="B203" s="139">
        <v>3</v>
      </c>
      <c r="C203" s="140">
        <v>307524.53000000003</v>
      </c>
      <c r="D203" s="141">
        <v>33590.57</v>
      </c>
      <c r="E203" s="142">
        <v>13124.6</v>
      </c>
      <c r="F203" s="142">
        <v>354239.7</v>
      </c>
      <c r="G203" s="143">
        <v>118079.9</v>
      </c>
      <c r="H203" s="144">
        <v>0</v>
      </c>
      <c r="I203" s="144">
        <v>0</v>
      </c>
      <c r="J203" s="144">
        <v>0</v>
      </c>
      <c r="K203" s="141">
        <v>0</v>
      </c>
      <c r="L203" s="145">
        <v>0</v>
      </c>
    </row>
    <row r="204" spans="1:12" s="163" customFormat="1" ht="11.25">
      <c r="A204" s="146" t="s">
        <v>202</v>
      </c>
      <c r="B204" s="147">
        <v>0</v>
      </c>
      <c r="C204" s="148">
        <v>0</v>
      </c>
      <c r="D204" s="149">
        <v>0</v>
      </c>
      <c r="E204" s="150">
        <v>0</v>
      </c>
      <c r="F204" s="150">
        <v>0</v>
      </c>
      <c r="G204" s="151" t="s">
        <v>146</v>
      </c>
      <c r="H204" s="152">
        <v>0</v>
      </c>
      <c r="I204" s="152">
        <v>0</v>
      </c>
      <c r="J204" s="152">
        <v>0</v>
      </c>
      <c r="K204" s="149">
        <v>0</v>
      </c>
      <c r="L204" s="153">
        <v>0</v>
      </c>
    </row>
    <row r="205" spans="1:12" s="163" customFormat="1" thickBot="1">
      <c r="A205" s="154" t="s">
        <v>1382</v>
      </c>
      <c r="B205" s="155">
        <v>3</v>
      </c>
      <c r="C205" s="156">
        <v>307524.53000000003</v>
      </c>
      <c r="D205" s="157">
        <v>33590.57</v>
      </c>
      <c r="E205" s="158">
        <v>13124.6</v>
      </c>
      <c r="F205" s="158">
        <v>354239.7</v>
      </c>
      <c r="G205" s="159">
        <v>118079.9</v>
      </c>
      <c r="H205" s="160">
        <v>0</v>
      </c>
      <c r="I205" s="160">
        <v>0</v>
      </c>
      <c r="J205" s="160">
        <v>0</v>
      </c>
      <c r="K205" s="157">
        <v>0</v>
      </c>
      <c r="L205" s="161">
        <v>0</v>
      </c>
    </row>
    <row r="206" spans="1:12" s="112" customFormat="1" ht="4.9000000000000004" customHeight="1" thickBot="1">
      <c r="A206" s="106"/>
      <c r="B206" s="107">
        <v>0</v>
      </c>
      <c r="C206" s="108">
        <v>0</v>
      </c>
      <c r="D206" s="109">
        <v>0</v>
      </c>
      <c r="E206" s="109">
        <v>0</v>
      </c>
      <c r="F206" s="110">
        <v>0</v>
      </c>
      <c r="G206" s="109"/>
      <c r="H206" s="110">
        <v>0</v>
      </c>
      <c r="I206" s="110">
        <v>0</v>
      </c>
      <c r="J206" s="110">
        <v>0</v>
      </c>
      <c r="K206" s="110">
        <v>0</v>
      </c>
      <c r="L206" s="111">
        <v>0</v>
      </c>
    </row>
    <row r="207" spans="1:12" s="163" customFormat="1">
      <c r="A207" s="138" t="s">
        <v>1383</v>
      </c>
      <c r="B207" s="139">
        <v>1</v>
      </c>
      <c r="C207" s="140">
        <v>19867.61</v>
      </c>
      <c r="D207" s="141">
        <v>2234.23</v>
      </c>
      <c r="E207" s="142">
        <v>13124.6</v>
      </c>
      <c r="F207" s="142">
        <v>35226.44</v>
      </c>
      <c r="G207" s="143">
        <v>35226.44</v>
      </c>
      <c r="H207" s="144">
        <v>0</v>
      </c>
      <c r="I207" s="144">
        <v>0</v>
      </c>
      <c r="J207" s="144">
        <v>0</v>
      </c>
      <c r="K207" s="141">
        <v>0</v>
      </c>
      <c r="L207" s="145">
        <v>0</v>
      </c>
    </row>
    <row r="208" spans="1:12" s="163" customFormat="1" ht="11.25">
      <c r="A208" s="146" t="s">
        <v>1384</v>
      </c>
      <c r="B208" s="147">
        <v>0</v>
      </c>
      <c r="C208" s="148">
        <v>0</v>
      </c>
      <c r="D208" s="149">
        <v>0</v>
      </c>
      <c r="E208" s="150">
        <v>0</v>
      </c>
      <c r="F208" s="150">
        <v>0</v>
      </c>
      <c r="G208" s="151" t="s">
        <v>146</v>
      </c>
      <c r="H208" s="152">
        <v>0</v>
      </c>
      <c r="I208" s="152">
        <v>0</v>
      </c>
      <c r="J208" s="152">
        <v>0</v>
      </c>
      <c r="K208" s="149">
        <v>0</v>
      </c>
      <c r="L208" s="153">
        <v>0</v>
      </c>
    </row>
    <row r="209" spans="1:12" s="163" customFormat="1" ht="11.25">
      <c r="A209" s="146" t="s">
        <v>1385</v>
      </c>
      <c r="B209" s="147">
        <v>1</v>
      </c>
      <c r="C209" s="148">
        <v>19867.61</v>
      </c>
      <c r="D209" s="149">
        <v>2234.23</v>
      </c>
      <c r="E209" s="150">
        <v>13124.6</v>
      </c>
      <c r="F209" s="150">
        <v>35226.44</v>
      </c>
      <c r="G209" s="151">
        <v>35226.44</v>
      </c>
      <c r="H209" s="152">
        <v>0</v>
      </c>
      <c r="I209" s="152">
        <v>0</v>
      </c>
      <c r="J209" s="152">
        <v>0</v>
      </c>
      <c r="K209" s="149">
        <v>0</v>
      </c>
      <c r="L209" s="153">
        <v>0</v>
      </c>
    </row>
    <row r="210" spans="1:12" s="163" customFormat="1" thickBot="1">
      <c r="A210" s="164" t="s">
        <v>0</v>
      </c>
      <c r="B210" s="155">
        <v>0</v>
      </c>
      <c r="C210" s="166">
        <v>0</v>
      </c>
      <c r="D210" s="167">
        <v>0</v>
      </c>
      <c r="E210" s="168">
        <v>0</v>
      </c>
      <c r="F210" s="168">
        <v>0</v>
      </c>
      <c r="G210" s="159" t="s">
        <v>146</v>
      </c>
      <c r="H210" s="160">
        <v>0</v>
      </c>
      <c r="I210" s="160">
        <v>0</v>
      </c>
      <c r="J210" s="160">
        <v>0</v>
      </c>
      <c r="K210" s="157">
        <v>0</v>
      </c>
      <c r="L210" s="161">
        <v>0</v>
      </c>
    </row>
    <row r="211" spans="1:12" s="112" customFormat="1" ht="4.9000000000000004" customHeight="1" thickBot="1">
      <c r="A211" s="106"/>
      <c r="B211" s="107"/>
      <c r="C211" s="108"/>
      <c r="D211" s="109"/>
      <c r="E211" s="109"/>
      <c r="F211" s="110"/>
      <c r="G211" s="109"/>
      <c r="H211" s="110"/>
      <c r="I211" s="110"/>
      <c r="J211" s="110"/>
      <c r="K211" s="110"/>
    </row>
    <row r="212" spans="1:12" s="112" customFormat="1" ht="12.75" thickBot="1">
      <c r="A212" s="178" t="s">
        <v>199</v>
      </c>
      <c r="B212" s="179">
        <v>248</v>
      </c>
      <c r="C212" s="180">
        <v>1008894273.6799999</v>
      </c>
      <c r="D212" s="181">
        <v>523438756.31</v>
      </c>
      <c r="E212" s="182">
        <v>14106569.02</v>
      </c>
      <c r="F212" s="182">
        <v>1546439599.01</v>
      </c>
      <c r="G212" s="183">
        <v>6235643.54</v>
      </c>
      <c r="H212" s="184">
        <v>2509354.1800000002</v>
      </c>
      <c r="I212" s="184">
        <v>110046.08</v>
      </c>
      <c r="J212" s="184">
        <v>78627.5</v>
      </c>
      <c r="K212" s="182">
        <v>441029.71</v>
      </c>
      <c r="L212" s="185">
        <v>845530.35</v>
      </c>
    </row>
    <row r="213" spans="1:12" ht="12.75" thickBot="1">
      <c r="A213" s="186"/>
      <c r="G213" s="187"/>
      <c r="H213" s="187"/>
      <c r="I213" s="187"/>
      <c r="J213" s="187"/>
    </row>
    <row r="214" spans="1:12" s="82" customFormat="1" ht="15" customHeight="1" thickBot="1">
      <c r="A214" s="188" t="s">
        <v>1406</v>
      </c>
      <c r="B214" s="189"/>
      <c r="C214" s="190"/>
      <c r="D214" s="190"/>
      <c r="E214" s="191"/>
      <c r="F214" s="192"/>
      <c r="G214" s="213" t="s">
        <v>1407</v>
      </c>
      <c r="H214" s="214"/>
      <c r="I214" s="214"/>
      <c r="J214" s="214"/>
      <c r="K214" s="214"/>
      <c r="L214" s="215"/>
    </row>
    <row r="215" spans="1:12" ht="51" customHeight="1">
      <c r="A215" s="216" t="s">
        <v>1408</v>
      </c>
      <c r="B215" s="217"/>
      <c r="C215" s="217"/>
      <c r="D215" s="217"/>
      <c r="E215" s="218"/>
      <c r="F215" s="193"/>
      <c r="G215" s="225" t="s">
        <v>1409</v>
      </c>
      <c r="H215" s="226"/>
      <c r="I215" s="227" t="s">
        <v>1410</v>
      </c>
      <c r="J215" s="228"/>
      <c r="K215" s="228"/>
      <c r="L215" s="229"/>
    </row>
    <row r="216" spans="1:12" ht="51" customHeight="1">
      <c r="A216" s="219"/>
      <c r="B216" s="220"/>
      <c r="C216" s="220"/>
      <c r="D216" s="220"/>
      <c r="E216" s="221"/>
      <c r="F216" s="193"/>
      <c r="G216" s="230" t="s">
        <v>1411</v>
      </c>
      <c r="H216" s="231"/>
      <c r="I216" s="232" t="s">
        <v>1412</v>
      </c>
      <c r="J216" s="233"/>
      <c r="K216" s="233"/>
      <c r="L216" s="234"/>
    </row>
    <row r="217" spans="1:12" ht="51" customHeight="1" thickBot="1">
      <c r="A217" s="222"/>
      <c r="B217" s="223"/>
      <c r="C217" s="223"/>
      <c r="D217" s="223"/>
      <c r="E217" s="224"/>
      <c r="F217" s="193"/>
      <c r="G217" s="235" t="s">
        <v>1413</v>
      </c>
      <c r="H217" s="236"/>
      <c r="I217" s="237">
        <v>439563778.33999997</v>
      </c>
      <c r="J217" s="238"/>
      <c r="K217" s="238"/>
      <c r="L217" s="239"/>
    </row>
    <row r="220" spans="1:12" ht="48" customHeight="1">
      <c r="A220" s="212" t="s">
        <v>1414</v>
      </c>
      <c r="B220" s="212"/>
      <c r="C220" s="212"/>
      <c r="D220" s="212"/>
      <c r="E220" s="212"/>
      <c r="F220" s="212"/>
      <c r="G220" s="212"/>
      <c r="H220" s="212"/>
      <c r="I220" s="212"/>
      <c r="J220" s="212"/>
    </row>
  </sheetData>
  <mergeCells count="24">
    <mergeCell ref="L5:L6"/>
    <mergeCell ref="A12:K12"/>
    <mergeCell ref="A16:K16"/>
    <mergeCell ref="A68:K68"/>
    <mergeCell ref="A220:J220"/>
    <mergeCell ref="A166:K166"/>
    <mergeCell ref="G214:L214"/>
    <mergeCell ref="A215:E217"/>
    <mergeCell ref="G215:H215"/>
    <mergeCell ref="I215:L215"/>
    <mergeCell ref="G216:H216"/>
    <mergeCell ref="I216:L216"/>
    <mergeCell ref="G217:H217"/>
    <mergeCell ref="I217:L217"/>
    <mergeCell ref="A115:K115"/>
    <mergeCell ref="A1:J1"/>
    <mergeCell ref="A5:A6"/>
    <mergeCell ref="B5:B6"/>
    <mergeCell ref="C5:F5"/>
    <mergeCell ref="G5:G6"/>
    <mergeCell ref="H5:H6"/>
    <mergeCell ref="I5:I6"/>
    <mergeCell ref="J5:J6"/>
    <mergeCell ref="K5:K6"/>
  </mergeCells>
  <pageMargins left="0.31496062992125984" right="0.31496062992125984" top="0.35433070866141736" bottom="0.35433070866141736" header="0.31496062992125984" footer="0.31496062992125984"/>
  <pageSetup paperSize="9" scale="69"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242"/>
  <sheetViews>
    <sheetView zoomScale="70" zoomScaleNormal="70" workbookViewId="0">
      <pane xSplit="8" ySplit="3" topLeftCell="I4" activePane="bottomRight" state="frozen"/>
      <selection activeCell="G4" sqref="G4"/>
      <selection pane="topRight" activeCell="G4" sqref="G4"/>
      <selection pane="bottomLeft" activeCell="G4" sqref="G4"/>
      <selection pane="bottomRight" sqref="A1:A2"/>
    </sheetView>
  </sheetViews>
  <sheetFormatPr defaultRowHeight="15"/>
  <cols>
    <col min="1" max="1" width="5.5703125" style="6" customWidth="1"/>
    <col min="2" max="2" width="10" bestFit="1" customWidth="1"/>
    <col min="3" max="4" width="11" customWidth="1"/>
    <col min="5" max="5" width="6.5703125" style="5" customWidth="1"/>
    <col min="6" max="6" width="11.28515625" customWidth="1"/>
    <col min="7" max="7" width="8.140625" customWidth="1"/>
    <col min="8" max="8" width="11" customWidth="1"/>
    <col min="9" max="9" width="11.85546875" customWidth="1"/>
    <col min="10" max="10" width="11.140625" customWidth="1"/>
    <col min="11" max="11" width="5.85546875" customWidth="1"/>
    <col min="12" max="12" width="12.85546875" customWidth="1"/>
    <col min="13" max="13" width="8.7109375" customWidth="1"/>
    <col min="14" max="14" width="11" customWidth="1"/>
    <col min="15" max="15" width="10.42578125" customWidth="1"/>
    <col min="16" max="16" width="19.7109375" customWidth="1"/>
    <col min="17" max="17" width="15.28515625" customWidth="1"/>
    <col min="18" max="19" width="11" customWidth="1"/>
    <col min="20" max="20" width="17.140625" customWidth="1"/>
    <col min="21" max="21" width="14.5703125" customWidth="1"/>
    <col min="22" max="22" width="14.140625" customWidth="1"/>
    <col min="23" max="23" width="13.7109375" customWidth="1"/>
    <col min="24" max="24" width="14" customWidth="1"/>
    <col min="25" max="25" width="14.28515625" customWidth="1"/>
    <col min="26" max="30" width="11" customWidth="1"/>
    <col min="31" max="33" width="12.42578125" customWidth="1"/>
    <col min="34" max="34" width="13.85546875" customWidth="1"/>
    <col min="35" max="42" width="12.42578125" customWidth="1"/>
    <col min="43" max="48" width="12.42578125" style="6" customWidth="1"/>
    <col min="49" max="49" width="12.42578125" customWidth="1"/>
    <col min="50" max="50" width="11" style="6" customWidth="1"/>
    <col min="51" max="51" width="13.85546875" customWidth="1"/>
    <col min="52" max="52" width="11" customWidth="1"/>
    <col min="53" max="53" width="16.42578125" style="9" customWidth="1"/>
    <col min="54" max="54" width="11" customWidth="1"/>
    <col min="55" max="55" width="13.28515625" customWidth="1"/>
    <col min="56" max="56" width="14" customWidth="1"/>
    <col min="57" max="60" width="14" style="6" customWidth="1"/>
    <col min="61" max="61" width="32.42578125" style="6" customWidth="1"/>
    <col min="62" max="67" width="14" style="6" customWidth="1"/>
    <col min="68" max="68" width="11" style="6" customWidth="1"/>
    <col min="69" max="69" width="11" style="7" customWidth="1"/>
    <col min="70" max="74" width="11" style="6" customWidth="1"/>
    <col min="75" max="75" width="63.85546875" style="6" customWidth="1"/>
    <col min="76" max="79" width="11" customWidth="1"/>
    <col min="80" max="80" width="15" customWidth="1"/>
    <col min="81" max="81" width="9.140625" customWidth="1"/>
  </cols>
  <sheetData>
    <row r="1" spans="1:80" ht="15.75" customHeight="1" thickBot="1">
      <c r="A1" s="242" t="s">
        <v>151</v>
      </c>
      <c r="B1" s="242" t="s">
        <v>148</v>
      </c>
      <c r="C1" s="242" t="s">
        <v>6</v>
      </c>
      <c r="D1" s="242" t="s">
        <v>7</v>
      </c>
      <c r="E1" s="252" t="s">
        <v>8</v>
      </c>
      <c r="F1" s="247" t="s">
        <v>9</v>
      </c>
      <c r="G1" s="247"/>
      <c r="H1" s="247"/>
      <c r="I1" s="247"/>
      <c r="J1" s="247"/>
      <c r="K1" s="247"/>
      <c r="L1" s="247"/>
      <c r="M1" s="247"/>
      <c r="N1" s="247"/>
      <c r="O1" s="247"/>
      <c r="P1" s="247"/>
      <c r="Q1" s="247"/>
      <c r="R1" s="247"/>
      <c r="S1" s="247"/>
      <c r="T1" s="248" t="s">
        <v>10</v>
      </c>
      <c r="U1" s="248"/>
      <c r="V1" s="248"/>
      <c r="W1" s="248"/>
      <c r="X1" s="248"/>
      <c r="Y1" s="248"/>
      <c r="Z1" s="249" t="s">
        <v>11</v>
      </c>
      <c r="AA1" s="249"/>
      <c r="AB1" s="249"/>
      <c r="AC1" s="249"/>
      <c r="AD1" s="249"/>
      <c r="AE1" s="250" t="s">
        <v>12</v>
      </c>
      <c r="AF1" s="250"/>
      <c r="AG1" s="250"/>
      <c r="AH1" s="250"/>
      <c r="AI1" s="250"/>
      <c r="AJ1" s="250"/>
      <c r="AK1" s="250"/>
      <c r="AL1" s="250"/>
      <c r="AM1" s="250"/>
      <c r="AN1" s="250"/>
      <c r="AO1" s="250"/>
      <c r="AP1" s="250"/>
      <c r="AQ1" s="250"/>
      <c r="AR1" s="250"/>
      <c r="AS1" s="250"/>
      <c r="AT1" s="250"/>
      <c r="AU1" s="250"/>
      <c r="AV1" s="250"/>
      <c r="AW1" s="250"/>
      <c r="AX1" s="250"/>
      <c r="AY1" s="250"/>
      <c r="AZ1" s="250"/>
      <c r="BA1" s="251" t="s">
        <v>168</v>
      </c>
      <c r="BB1" s="251"/>
      <c r="BC1" s="251"/>
      <c r="BD1" s="251"/>
      <c r="BE1" s="241" t="s">
        <v>171</v>
      </c>
      <c r="BF1" s="241"/>
      <c r="BG1" s="241"/>
      <c r="BH1" s="241"/>
      <c r="BI1" s="241"/>
      <c r="BJ1" s="241"/>
      <c r="BK1" s="241"/>
      <c r="BL1" s="241"/>
      <c r="BM1" s="241"/>
      <c r="BN1" s="241"/>
      <c r="BO1" s="241"/>
      <c r="BP1" s="243" t="s">
        <v>183</v>
      </c>
      <c r="BQ1" s="244"/>
      <c r="BR1" s="244"/>
      <c r="BS1" s="244"/>
      <c r="BT1" s="244"/>
      <c r="BU1" s="244"/>
      <c r="BV1" s="244"/>
      <c r="BW1" s="245"/>
      <c r="BX1" s="246" t="s">
        <v>187</v>
      </c>
      <c r="BY1" s="246"/>
      <c r="BZ1" s="246"/>
      <c r="CA1" s="246"/>
      <c r="CB1" s="246"/>
    </row>
    <row r="2" spans="1:80" ht="134.25" customHeight="1" thickBot="1">
      <c r="A2" s="242"/>
      <c r="B2" s="242"/>
      <c r="C2" s="242"/>
      <c r="D2" s="242"/>
      <c r="E2" s="252"/>
      <c r="F2" s="10" t="s">
        <v>13</v>
      </c>
      <c r="G2" s="10" t="s">
        <v>14</v>
      </c>
      <c r="H2" s="10" t="s">
        <v>15</v>
      </c>
      <c r="I2" s="10" t="s">
        <v>16</v>
      </c>
      <c r="J2" s="10" t="s">
        <v>17</v>
      </c>
      <c r="K2" s="10" t="s">
        <v>1</v>
      </c>
      <c r="L2" s="11" t="s">
        <v>18</v>
      </c>
      <c r="M2" s="10" t="s">
        <v>19</v>
      </c>
      <c r="N2" s="10" t="s">
        <v>20</v>
      </c>
      <c r="O2" s="10" t="s">
        <v>21</v>
      </c>
      <c r="P2" s="10" t="s">
        <v>22</v>
      </c>
      <c r="Q2" s="10" t="s">
        <v>23</v>
      </c>
      <c r="R2" s="10" t="s">
        <v>24</v>
      </c>
      <c r="S2" s="10" t="s">
        <v>25</v>
      </c>
      <c r="T2" s="23" t="s">
        <v>203</v>
      </c>
      <c r="U2" s="11" t="s">
        <v>26</v>
      </c>
      <c r="V2" s="11" t="s">
        <v>27</v>
      </c>
      <c r="W2" s="11" t="s">
        <v>28</v>
      </c>
      <c r="X2" s="11" t="s">
        <v>29</v>
      </c>
      <c r="Y2" s="11" t="s">
        <v>30</v>
      </c>
      <c r="Z2" s="10" t="s">
        <v>31</v>
      </c>
      <c r="AA2" s="10" t="s">
        <v>32</v>
      </c>
      <c r="AB2" s="10" t="s">
        <v>33</v>
      </c>
      <c r="AC2" s="10" t="s">
        <v>34</v>
      </c>
      <c r="AD2" s="10" t="s">
        <v>35</v>
      </c>
      <c r="AE2" s="10" t="s">
        <v>36</v>
      </c>
      <c r="AF2" s="10" t="s">
        <v>37</v>
      </c>
      <c r="AG2" s="10" t="s">
        <v>38</v>
      </c>
      <c r="AH2" s="10" t="s">
        <v>39</v>
      </c>
      <c r="AI2" s="10" t="s">
        <v>40</v>
      </c>
      <c r="AJ2" s="10" t="s">
        <v>41</v>
      </c>
      <c r="AK2" s="10" t="s">
        <v>42</v>
      </c>
      <c r="AL2" s="10" t="s">
        <v>43</v>
      </c>
      <c r="AM2" s="10" t="s">
        <v>44</v>
      </c>
      <c r="AN2" s="10" t="s">
        <v>45</v>
      </c>
      <c r="AO2" s="10" t="s">
        <v>46</v>
      </c>
      <c r="AP2" s="10" t="s">
        <v>47</v>
      </c>
      <c r="AQ2" s="10" t="s">
        <v>149</v>
      </c>
      <c r="AR2" s="10" t="s">
        <v>152</v>
      </c>
      <c r="AS2" s="10" t="s">
        <v>153</v>
      </c>
      <c r="AT2" s="10" t="s">
        <v>154</v>
      </c>
      <c r="AU2" s="10" t="s">
        <v>163</v>
      </c>
      <c r="AV2" s="10" t="s">
        <v>165</v>
      </c>
      <c r="AW2" s="10" t="s">
        <v>196</v>
      </c>
      <c r="AX2" s="10" t="s">
        <v>48</v>
      </c>
      <c r="AY2" s="10" t="s">
        <v>49</v>
      </c>
      <c r="AZ2" s="12" t="s">
        <v>50</v>
      </c>
      <c r="BA2" s="12" t="s">
        <v>51</v>
      </c>
      <c r="BB2" s="13" t="s">
        <v>52</v>
      </c>
      <c r="BC2" s="10" t="s">
        <v>53</v>
      </c>
      <c r="BD2" s="10" t="s">
        <v>54</v>
      </c>
      <c r="BE2" s="10" t="s">
        <v>55</v>
      </c>
      <c r="BF2" s="10" t="s">
        <v>56</v>
      </c>
      <c r="BG2" s="10" t="s">
        <v>57</v>
      </c>
      <c r="BH2" s="10" t="s">
        <v>2</v>
      </c>
      <c r="BI2" s="10" t="s">
        <v>58</v>
      </c>
      <c r="BJ2" s="14" t="s">
        <v>59</v>
      </c>
      <c r="BK2" s="15" t="s">
        <v>60</v>
      </c>
      <c r="BL2" s="10" t="s">
        <v>61</v>
      </c>
      <c r="BM2" s="10" t="s">
        <v>62</v>
      </c>
      <c r="BN2" s="10" t="s">
        <v>63</v>
      </c>
      <c r="BO2" s="10" t="s">
        <v>64</v>
      </c>
      <c r="BP2" s="10" t="s">
        <v>65</v>
      </c>
      <c r="BQ2" s="16" t="s">
        <v>66</v>
      </c>
      <c r="BR2" s="10" t="s">
        <v>67</v>
      </c>
      <c r="BS2" s="10" t="s">
        <v>68</v>
      </c>
      <c r="BT2" s="10" t="s">
        <v>69</v>
      </c>
      <c r="BU2" s="10" t="s">
        <v>70</v>
      </c>
      <c r="BV2" s="10" t="s">
        <v>71</v>
      </c>
      <c r="BW2" s="10" t="s">
        <v>72</v>
      </c>
      <c r="BX2" s="10" t="s">
        <v>73</v>
      </c>
      <c r="BY2" s="10" t="s">
        <v>74</v>
      </c>
      <c r="BZ2" s="10" t="s">
        <v>75</v>
      </c>
      <c r="CA2" s="10" t="s">
        <v>76</v>
      </c>
      <c r="CB2" s="10" t="s">
        <v>77</v>
      </c>
    </row>
    <row r="3" spans="1:80" s="5" customFormat="1" ht="27.75" customHeight="1">
      <c r="A3" s="4" t="s">
        <v>78</v>
      </c>
      <c r="B3" s="4" t="s">
        <v>78</v>
      </c>
      <c r="C3" s="4" t="s">
        <v>78</v>
      </c>
      <c r="D3" s="4" t="s">
        <v>78</v>
      </c>
      <c r="E3" s="4" t="s">
        <v>78</v>
      </c>
      <c r="F3" s="4" t="s">
        <v>79</v>
      </c>
      <c r="G3" s="4" t="s">
        <v>80</v>
      </c>
      <c r="H3" s="4" t="s">
        <v>81</v>
      </c>
      <c r="I3" s="4" t="s">
        <v>167</v>
      </c>
      <c r="J3" s="4" t="s">
        <v>82</v>
      </c>
      <c r="K3" s="4" t="s">
        <v>83</v>
      </c>
      <c r="L3" s="4" t="s">
        <v>84</v>
      </c>
      <c r="M3" s="4" t="s">
        <v>85</v>
      </c>
      <c r="N3" s="4" t="s">
        <v>86</v>
      </c>
      <c r="O3" s="4" t="s">
        <v>87</v>
      </c>
      <c r="P3" s="4" t="s">
        <v>88</v>
      </c>
      <c r="Q3" s="4" t="s">
        <v>89</v>
      </c>
      <c r="R3" s="4" t="s">
        <v>90</v>
      </c>
      <c r="S3" s="4" t="s">
        <v>91</v>
      </c>
      <c r="T3" s="4" t="s">
        <v>92</v>
      </c>
      <c r="U3" s="4" t="s">
        <v>93</v>
      </c>
      <c r="V3" s="4" t="s">
        <v>94</v>
      </c>
      <c r="W3" s="4" t="s">
        <v>95</v>
      </c>
      <c r="X3" s="4" t="s">
        <v>96</v>
      </c>
      <c r="Y3" s="4" t="s">
        <v>97</v>
      </c>
      <c r="Z3" s="4" t="s">
        <v>98</v>
      </c>
      <c r="AA3" s="4" t="s">
        <v>99</v>
      </c>
      <c r="AB3" s="4" t="s">
        <v>100</v>
      </c>
      <c r="AC3" s="4" t="s">
        <v>101</v>
      </c>
      <c r="AD3" s="4" t="s">
        <v>102</v>
      </c>
      <c r="AE3" s="4" t="s">
        <v>103</v>
      </c>
      <c r="AF3" s="4" t="s">
        <v>104</v>
      </c>
      <c r="AG3" s="4" t="s">
        <v>105</v>
      </c>
      <c r="AH3" s="4" t="s">
        <v>106</v>
      </c>
      <c r="AI3" s="4" t="s">
        <v>107</v>
      </c>
      <c r="AJ3" s="4" t="s">
        <v>108</v>
      </c>
      <c r="AK3" s="4" t="s">
        <v>109</v>
      </c>
      <c r="AL3" s="4" t="s">
        <v>110</v>
      </c>
      <c r="AM3" s="4" t="s">
        <v>111</v>
      </c>
      <c r="AN3" s="4" t="s">
        <v>112</v>
      </c>
      <c r="AO3" s="4" t="s">
        <v>113</v>
      </c>
      <c r="AP3" s="4" t="s">
        <v>114</v>
      </c>
      <c r="AQ3" s="4" t="s">
        <v>115</v>
      </c>
      <c r="AR3" s="4" t="s">
        <v>116</v>
      </c>
      <c r="AS3" s="4" t="s">
        <v>155</v>
      </c>
      <c r="AT3" s="4" t="s">
        <v>156</v>
      </c>
      <c r="AU3" s="4" t="s">
        <v>157</v>
      </c>
      <c r="AV3" s="4" t="s">
        <v>158</v>
      </c>
      <c r="AW3" s="4" t="s">
        <v>159</v>
      </c>
      <c r="AX3" s="4" t="s">
        <v>164</v>
      </c>
      <c r="AY3" s="4" t="s">
        <v>166</v>
      </c>
      <c r="AZ3" s="4" t="s">
        <v>197</v>
      </c>
      <c r="BA3" s="4" t="s">
        <v>117</v>
      </c>
      <c r="BB3" s="4" t="s">
        <v>118</v>
      </c>
      <c r="BC3" s="4" t="s">
        <v>169</v>
      </c>
      <c r="BD3" s="4" t="s">
        <v>170</v>
      </c>
      <c r="BE3" s="4" t="s">
        <v>172</v>
      </c>
      <c r="BF3" s="4" t="s">
        <v>173</v>
      </c>
      <c r="BG3" s="4" t="s">
        <v>174</v>
      </c>
      <c r="BH3" s="4" t="s">
        <v>175</v>
      </c>
      <c r="BI3" s="4" t="s">
        <v>176</v>
      </c>
      <c r="BJ3" s="4" t="s">
        <v>177</v>
      </c>
      <c r="BK3" s="4" t="s">
        <v>178</v>
      </c>
      <c r="BL3" s="4" t="s">
        <v>179</v>
      </c>
      <c r="BM3" s="4" t="s">
        <v>180</v>
      </c>
      <c r="BN3" s="4" t="s">
        <v>181</v>
      </c>
      <c r="BO3" s="4" t="s">
        <v>182</v>
      </c>
      <c r="BP3" s="4" t="s">
        <v>119</v>
      </c>
      <c r="BQ3" s="17" t="s">
        <v>120</v>
      </c>
      <c r="BR3" s="18" t="s">
        <v>121</v>
      </c>
      <c r="BS3" s="18" t="s">
        <v>122</v>
      </c>
      <c r="BT3" s="4" t="s">
        <v>184</v>
      </c>
      <c r="BU3" s="4" t="s">
        <v>123</v>
      </c>
      <c r="BV3" s="4" t="s">
        <v>185</v>
      </c>
      <c r="BW3" s="4" t="s">
        <v>186</v>
      </c>
      <c r="BX3" s="4" t="s">
        <v>188</v>
      </c>
      <c r="BY3" s="4" t="s">
        <v>189</v>
      </c>
      <c r="BZ3" s="4" t="s">
        <v>190</v>
      </c>
      <c r="CA3" s="4" t="s">
        <v>191</v>
      </c>
      <c r="CB3" s="4" t="s">
        <v>192</v>
      </c>
    </row>
    <row r="4" spans="1:80" s="30" customFormat="1" ht="60">
      <c r="A4" s="24">
        <v>1</v>
      </c>
      <c r="B4" s="24">
        <v>5791900</v>
      </c>
      <c r="C4" s="24" t="s">
        <v>160</v>
      </c>
      <c r="D4" s="24">
        <v>201</v>
      </c>
      <c r="E4" s="24">
        <v>1</v>
      </c>
      <c r="F4" s="24" t="s">
        <v>145</v>
      </c>
      <c r="G4" s="24">
        <v>321712</v>
      </c>
      <c r="H4" s="24" t="s">
        <v>204</v>
      </c>
      <c r="I4" s="31">
        <v>39639</v>
      </c>
      <c r="J4" s="31">
        <v>42195</v>
      </c>
      <c r="K4" s="24">
        <v>840</v>
      </c>
      <c r="L4" s="32">
        <v>16585</v>
      </c>
      <c r="M4" s="33">
        <v>0.1</v>
      </c>
      <c r="N4" s="33">
        <v>0</v>
      </c>
      <c r="O4" s="24" t="s">
        <v>447</v>
      </c>
      <c r="P4" s="24" t="s">
        <v>448</v>
      </c>
      <c r="Q4" s="24" t="s">
        <v>449</v>
      </c>
      <c r="R4" s="24" t="s">
        <v>202</v>
      </c>
      <c r="S4" s="24" t="s">
        <v>4</v>
      </c>
      <c r="T4" s="34">
        <f t="shared" ref="T4:T67" si="0">SUM(U4:X4)</f>
        <v>739755.33</v>
      </c>
      <c r="U4" s="34">
        <v>424727.59</v>
      </c>
      <c r="V4" s="34">
        <v>275756.18</v>
      </c>
      <c r="W4" s="34">
        <v>39271.56</v>
      </c>
      <c r="X4" s="34">
        <v>0</v>
      </c>
      <c r="Y4" s="34">
        <f t="shared" ref="Y4:Y67" si="1">IF(K4=840,ROUND(T4/26.8867,2),IF(K4=978,ROUND(T4/31.9239,2),IF(K4=980,T4,"уточнити валюту")))</f>
        <v>27513.8</v>
      </c>
      <c r="Z4" s="24" t="s">
        <v>4</v>
      </c>
      <c r="AA4" s="24" t="s">
        <v>4</v>
      </c>
      <c r="AB4" s="24" t="s">
        <v>4</v>
      </c>
      <c r="AC4" s="24" t="s">
        <v>4</v>
      </c>
      <c r="AD4" s="24" t="s">
        <v>4</v>
      </c>
      <c r="AE4" s="34">
        <v>0</v>
      </c>
      <c r="AF4" s="34">
        <v>0</v>
      </c>
      <c r="AG4" s="34">
        <v>0</v>
      </c>
      <c r="AH4" s="34">
        <v>0</v>
      </c>
      <c r="AI4" s="34">
        <v>0</v>
      </c>
      <c r="AJ4" s="34">
        <v>0</v>
      </c>
      <c r="AK4" s="34">
        <v>0</v>
      </c>
      <c r="AL4" s="34">
        <v>0</v>
      </c>
      <c r="AM4" s="34">
        <v>0</v>
      </c>
      <c r="AN4" s="34">
        <v>0</v>
      </c>
      <c r="AO4" s="34">
        <v>0</v>
      </c>
      <c r="AP4" s="34">
        <v>0</v>
      </c>
      <c r="AQ4" s="34">
        <v>0</v>
      </c>
      <c r="AR4" s="34">
        <v>0</v>
      </c>
      <c r="AS4" s="34">
        <v>0</v>
      </c>
      <c r="AT4" s="34">
        <v>0</v>
      </c>
      <c r="AU4" s="34">
        <v>0</v>
      </c>
      <c r="AV4" s="34">
        <v>0</v>
      </c>
      <c r="AW4" s="34">
        <v>0</v>
      </c>
      <c r="AX4" s="31">
        <v>39782</v>
      </c>
      <c r="AY4" s="34">
        <v>6.48</v>
      </c>
      <c r="AZ4" s="24">
        <v>4616</v>
      </c>
      <c r="BA4" s="24">
        <v>4</v>
      </c>
      <c r="BB4" s="31">
        <v>43291</v>
      </c>
      <c r="BC4" s="24" t="s">
        <v>4</v>
      </c>
      <c r="BD4" s="24" t="s">
        <v>4</v>
      </c>
      <c r="BE4" s="24" t="s">
        <v>3</v>
      </c>
      <c r="BF4" s="24" t="s">
        <v>571</v>
      </c>
      <c r="BG4" s="24" t="s">
        <v>161</v>
      </c>
      <c r="BH4" s="24" t="s">
        <v>5</v>
      </c>
      <c r="BI4" s="24" t="s">
        <v>1108</v>
      </c>
      <c r="BJ4" s="34">
        <v>90087.53</v>
      </c>
      <c r="BK4" s="34">
        <v>75933.5</v>
      </c>
      <c r="BL4" s="31">
        <v>41304</v>
      </c>
      <c r="BM4" s="31">
        <v>41387</v>
      </c>
      <c r="BN4" s="24" t="s">
        <v>4</v>
      </c>
      <c r="BO4" s="24" t="s">
        <v>4</v>
      </c>
      <c r="BP4" s="24" t="s">
        <v>4</v>
      </c>
      <c r="BQ4" s="32" t="s">
        <v>4</v>
      </c>
      <c r="BR4" s="24" t="s">
        <v>4</v>
      </c>
      <c r="BS4" s="24" t="s">
        <v>4</v>
      </c>
      <c r="BT4" s="24" t="s">
        <v>4</v>
      </c>
      <c r="BU4" s="24" t="s">
        <v>4</v>
      </c>
      <c r="BV4" s="24" t="s">
        <v>4</v>
      </c>
      <c r="BW4" s="24" t="s">
        <v>880</v>
      </c>
      <c r="BX4" s="24" t="s">
        <v>3</v>
      </c>
      <c r="BY4" s="24" t="s">
        <v>881</v>
      </c>
      <c r="BZ4" s="24">
        <v>6</v>
      </c>
      <c r="CA4" s="31">
        <v>44413</v>
      </c>
      <c r="CB4" s="34">
        <v>5542.63</v>
      </c>
    </row>
    <row r="5" spans="1:80" ht="120">
      <c r="A5" s="24">
        <v>2</v>
      </c>
      <c r="B5" s="24">
        <v>5796734</v>
      </c>
      <c r="C5" s="24" t="s">
        <v>160</v>
      </c>
      <c r="D5" s="24">
        <v>202</v>
      </c>
      <c r="E5" s="24">
        <v>1</v>
      </c>
      <c r="F5" s="24" t="s">
        <v>145</v>
      </c>
      <c r="G5" s="24">
        <v>321712</v>
      </c>
      <c r="H5" s="24" t="s">
        <v>205</v>
      </c>
      <c r="I5" s="31">
        <v>39548</v>
      </c>
      <c r="J5" s="31">
        <v>43200</v>
      </c>
      <c r="K5" s="24">
        <v>980</v>
      </c>
      <c r="L5" s="32">
        <v>150000</v>
      </c>
      <c r="M5" s="33">
        <v>0.109</v>
      </c>
      <c r="N5" s="33">
        <v>0</v>
      </c>
      <c r="O5" s="24" t="s">
        <v>450</v>
      </c>
      <c r="P5" s="24" t="s">
        <v>451</v>
      </c>
      <c r="Q5" s="24" t="s">
        <v>449</v>
      </c>
      <c r="R5" s="24" t="s">
        <v>202</v>
      </c>
      <c r="S5" s="24" t="s">
        <v>4</v>
      </c>
      <c r="T5" s="34">
        <f t="shared" si="0"/>
        <v>229018.58</v>
      </c>
      <c r="U5" s="34">
        <v>132630.85999999999</v>
      </c>
      <c r="V5" s="34">
        <v>96387.72</v>
      </c>
      <c r="W5" s="34">
        <v>0</v>
      </c>
      <c r="X5" s="34">
        <v>0</v>
      </c>
      <c r="Y5" s="34">
        <f t="shared" si="1"/>
        <v>229018.58</v>
      </c>
      <c r="Z5" s="24" t="s">
        <v>4</v>
      </c>
      <c r="AA5" s="24" t="s">
        <v>4</v>
      </c>
      <c r="AB5" s="24" t="s">
        <v>4</v>
      </c>
      <c r="AC5" s="24" t="s">
        <v>4</v>
      </c>
      <c r="AD5" s="24" t="s">
        <v>4</v>
      </c>
      <c r="AE5" s="34">
        <v>0</v>
      </c>
      <c r="AF5" s="34">
        <v>0</v>
      </c>
      <c r="AG5" s="34">
        <v>0</v>
      </c>
      <c r="AH5" s="34">
        <v>0</v>
      </c>
      <c r="AI5" s="34">
        <v>0</v>
      </c>
      <c r="AJ5" s="34">
        <v>0</v>
      </c>
      <c r="AK5" s="34">
        <v>0</v>
      </c>
      <c r="AL5" s="34">
        <v>0</v>
      </c>
      <c r="AM5" s="34">
        <v>0</v>
      </c>
      <c r="AN5" s="34">
        <v>0</v>
      </c>
      <c r="AO5" s="34">
        <v>0</v>
      </c>
      <c r="AP5" s="34">
        <v>0</v>
      </c>
      <c r="AQ5" s="34">
        <v>0</v>
      </c>
      <c r="AR5" s="34">
        <v>0</v>
      </c>
      <c r="AS5" s="34">
        <v>0</v>
      </c>
      <c r="AT5" s="34">
        <v>0</v>
      </c>
      <c r="AU5" s="34">
        <v>0</v>
      </c>
      <c r="AV5" s="34">
        <v>0</v>
      </c>
      <c r="AW5" s="34">
        <v>0</v>
      </c>
      <c r="AX5" s="31">
        <v>40893</v>
      </c>
      <c r="AY5" s="34">
        <v>400</v>
      </c>
      <c r="AZ5" s="24">
        <v>4161</v>
      </c>
      <c r="BA5" s="24">
        <v>4</v>
      </c>
      <c r="BB5" s="31" t="s">
        <v>566</v>
      </c>
      <c r="BC5" s="24" t="s">
        <v>4</v>
      </c>
      <c r="BD5" s="24" t="s">
        <v>4</v>
      </c>
      <c r="BE5" s="24" t="s">
        <v>3</v>
      </c>
      <c r="BF5" s="24" t="s">
        <v>572</v>
      </c>
      <c r="BG5" s="24" t="s">
        <v>573</v>
      </c>
      <c r="BH5" s="24" t="s">
        <v>574</v>
      </c>
      <c r="BI5" s="24" t="s">
        <v>1109</v>
      </c>
      <c r="BJ5" s="34">
        <v>304000</v>
      </c>
      <c r="BK5" s="34">
        <v>278022.5</v>
      </c>
      <c r="BL5" s="31">
        <v>40590</v>
      </c>
      <c r="BM5" s="31">
        <v>40491</v>
      </c>
      <c r="BN5" s="24" t="s">
        <v>4</v>
      </c>
      <c r="BO5" s="24" t="s">
        <v>4</v>
      </c>
      <c r="BP5" s="24" t="s">
        <v>4</v>
      </c>
      <c r="BQ5" s="32" t="s">
        <v>4</v>
      </c>
      <c r="BR5" s="24" t="s">
        <v>4</v>
      </c>
      <c r="BS5" s="24" t="s">
        <v>4</v>
      </c>
      <c r="BT5" s="24" t="s">
        <v>3</v>
      </c>
      <c r="BU5" s="24" t="s">
        <v>4</v>
      </c>
      <c r="BV5" s="24" t="s">
        <v>4</v>
      </c>
      <c r="BW5" s="24" t="s">
        <v>882</v>
      </c>
      <c r="BX5" s="24" t="s">
        <v>3</v>
      </c>
      <c r="BY5" s="24" t="s">
        <v>881</v>
      </c>
      <c r="BZ5" s="24">
        <v>6</v>
      </c>
      <c r="CA5" s="31">
        <v>44413</v>
      </c>
      <c r="CB5" s="34">
        <v>1832.15</v>
      </c>
    </row>
    <row r="6" spans="1:80" ht="105">
      <c r="A6" s="24">
        <v>3</v>
      </c>
      <c r="B6" s="24">
        <v>5835864</v>
      </c>
      <c r="C6" s="24" t="s">
        <v>160</v>
      </c>
      <c r="D6" s="24">
        <v>202</v>
      </c>
      <c r="E6" s="24">
        <v>1</v>
      </c>
      <c r="F6" s="24" t="s">
        <v>145</v>
      </c>
      <c r="G6" s="24">
        <v>321712</v>
      </c>
      <c r="H6" s="24" t="s">
        <v>206</v>
      </c>
      <c r="I6" s="31">
        <v>39001</v>
      </c>
      <c r="J6" s="31">
        <v>42654</v>
      </c>
      <c r="K6" s="24">
        <v>840</v>
      </c>
      <c r="L6" s="32">
        <v>50000</v>
      </c>
      <c r="M6" s="33">
        <v>0.15</v>
      </c>
      <c r="N6" s="33">
        <v>0</v>
      </c>
      <c r="O6" s="24" t="s">
        <v>450</v>
      </c>
      <c r="P6" s="24" t="s">
        <v>452</v>
      </c>
      <c r="Q6" s="24" t="s">
        <v>449</v>
      </c>
      <c r="R6" s="24" t="s">
        <v>202</v>
      </c>
      <c r="S6" s="24" t="s">
        <v>4</v>
      </c>
      <c r="T6" s="34">
        <f t="shared" si="0"/>
        <v>2184369.61</v>
      </c>
      <c r="U6" s="34">
        <v>1027963.77</v>
      </c>
      <c r="V6" s="34">
        <v>1156405.8400000001</v>
      </c>
      <c r="W6" s="34">
        <v>0</v>
      </c>
      <c r="X6" s="34">
        <v>0</v>
      </c>
      <c r="Y6" s="34">
        <f t="shared" si="1"/>
        <v>81243.5</v>
      </c>
      <c r="Z6" s="24" t="s">
        <v>4</v>
      </c>
      <c r="AA6" s="24" t="s">
        <v>4</v>
      </c>
      <c r="AB6" s="24"/>
      <c r="AC6" s="24" t="s">
        <v>4</v>
      </c>
      <c r="AD6" s="24" t="s">
        <v>4</v>
      </c>
      <c r="AE6" s="34">
        <v>0</v>
      </c>
      <c r="AF6" s="34">
        <v>0</v>
      </c>
      <c r="AG6" s="34">
        <v>0</v>
      </c>
      <c r="AH6" s="34">
        <v>0</v>
      </c>
      <c r="AI6" s="34">
        <v>0</v>
      </c>
      <c r="AJ6" s="34">
        <v>0</v>
      </c>
      <c r="AK6" s="34">
        <v>0</v>
      </c>
      <c r="AL6" s="34">
        <v>0</v>
      </c>
      <c r="AM6" s="34">
        <v>0</v>
      </c>
      <c r="AN6" s="34">
        <v>0</v>
      </c>
      <c r="AO6" s="34">
        <v>0</v>
      </c>
      <c r="AP6" s="34">
        <v>0</v>
      </c>
      <c r="AQ6" s="34">
        <v>0</v>
      </c>
      <c r="AR6" s="34">
        <v>0</v>
      </c>
      <c r="AS6" s="34">
        <v>0</v>
      </c>
      <c r="AT6" s="34">
        <v>0</v>
      </c>
      <c r="AU6" s="34">
        <v>0</v>
      </c>
      <c r="AV6" s="34">
        <v>0</v>
      </c>
      <c r="AW6" s="34">
        <v>0</v>
      </c>
      <c r="AX6" s="31">
        <v>40890</v>
      </c>
      <c r="AY6" s="34">
        <v>1597.98</v>
      </c>
      <c r="AZ6" s="24">
        <v>4463</v>
      </c>
      <c r="BA6" s="24">
        <v>4</v>
      </c>
      <c r="BB6" s="31">
        <v>43749</v>
      </c>
      <c r="BC6" s="24" t="s">
        <v>4</v>
      </c>
      <c r="BD6" s="24" t="s">
        <v>4</v>
      </c>
      <c r="BE6" s="24" t="s">
        <v>3</v>
      </c>
      <c r="BF6" s="24" t="s">
        <v>575</v>
      </c>
      <c r="BG6" s="24" t="s">
        <v>573</v>
      </c>
      <c r="BH6" s="24" t="s">
        <v>576</v>
      </c>
      <c r="BI6" s="24" t="s">
        <v>1110</v>
      </c>
      <c r="BJ6" s="34">
        <v>436757.49</v>
      </c>
      <c r="BK6" s="34">
        <v>719370</v>
      </c>
      <c r="BL6" s="31">
        <v>41523</v>
      </c>
      <c r="BM6" s="31">
        <v>41237</v>
      </c>
      <c r="BN6" s="24" t="s">
        <v>4</v>
      </c>
      <c r="BO6" s="24" t="s">
        <v>4</v>
      </c>
      <c r="BP6" s="24" t="s">
        <v>3</v>
      </c>
      <c r="BQ6" s="32" t="s">
        <v>4</v>
      </c>
      <c r="BR6" s="24" t="s">
        <v>4</v>
      </c>
      <c r="BS6" s="24" t="s">
        <v>4</v>
      </c>
      <c r="BT6" s="24" t="s">
        <v>3</v>
      </c>
      <c r="BU6" s="24" t="s">
        <v>4</v>
      </c>
      <c r="BV6" s="24" t="s">
        <v>4</v>
      </c>
      <c r="BW6" s="24" t="s">
        <v>1330</v>
      </c>
      <c r="BX6" s="24" t="s">
        <v>3</v>
      </c>
      <c r="BY6" s="24" t="s">
        <v>881</v>
      </c>
      <c r="BZ6" s="24">
        <v>6</v>
      </c>
      <c r="CA6" s="31">
        <v>44413</v>
      </c>
      <c r="CB6" s="34">
        <v>16304.28</v>
      </c>
    </row>
    <row r="7" spans="1:80" ht="120">
      <c r="A7" s="24">
        <v>4</v>
      </c>
      <c r="B7" s="24">
        <v>5836032</v>
      </c>
      <c r="C7" s="24" t="s">
        <v>160</v>
      </c>
      <c r="D7" s="24">
        <v>202</v>
      </c>
      <c r="E7" s="24">
        <v>1</v>
      </c>
      <c r="F7" s="24" t="s">
        <v>145</v>
      </c>
      <c r="G7" s="24">
        <v>321712</v>
      </c>
      <c r="H7" s="24" t="s">
        <v>207</v>
      </c>
      <c r="I7" s="31">
        <v>39170</v>
      </c>
      <c r="J7" s="31">
        <v>42823</v>
      </c>
      <c r="K7" s="24">
        <v>840</v>
      </c>
      <c r="L7" s="32">
        <v>23000</v>
      </c>
      <c r="M7" s="33">
        <v>0.15</v>
      </c>
      <c r="N7" s="33">
        <v>0</v>
      </c>
      <c r="O7" s="24" t="s">
        <v>450</v>
      </c>
      <c r="P7" s="24" t="s">
        <v>452</v>
      </c>
      <c r="Q7" s="24" t="s">
        <v>449</v>
      </c>
      <c r="R7" s="24" t="s">
        <v>202</v>
      </c>
      <c r="S7" s="24" t="s">
        <v>4</v>
      </c>
      <c r="T7" s="34">
        <f t="shared" si="0"/>
        <v>230656.97</v>
      </c>
      <c r="U7" s="34">
        <v>156487.32</v>
      </c>
      <c r="V7" s="34">
        <v>74169.649999999994</v>
      </c>
      <c r="W7" s="34">
        <v>0</v>
      </c>
      <c r="X7" s="34">
        <v>0</v>
      </c>
      <c r="Y7" s="34">
        <f t="shared" si="1"/>
        <v>8578.85</v>
      </c>
      <c r="Z7" s="24" t="s">
        <v>4</v>
      </c>
      <c r="AA7" s="24" t="s">
        <v>4</v>
      </c>
      <c r="AB7" s="24"/>
      <c r="AC7" s="24" t="s">
        <v>4</v>
      </c>
      <c r="AD7" s="24" t="s">
        <v>4</v>
      </c>
      <c r="AE7" s="34">
        <v>0</v>
      </c>
      <c r="AF7" s="34">
        <v>0</v>
      </c>
      <c r="AG7" s="34">
        <v>0</v>
      </c>
      <c r="AH7" s="34">
        <v>0</v>
      </c>
      <c r="AI7" s="34">
        <v>0</v>
      </c>
      <c r="AJ7" s="34">
        <v>0</v>
      </c>
      <c r="AK7" s="34">
        <v>0</v>
      </c>
      <c r="AL7" s="34">
        <v>0</v>
      </c>
      <c r="AM7" s="34">
        <v>0</v>
      </c>
      <c r="AN7" s="34">
        <v>0</v>
      </c>
      <c r="AO7" s="34">
        <v>0</v>
      </c>
      <c r="AP7" s="34">
        <v>0</v>
      </c>
      <c r="AQ7" s="34">
        <v>0</v>
      </c>
      <c r="AR7" s="34">
        <v>0</v>
      </c>
      <c r="AS7" s="34">
        <v>0</v>
      </c>
      <c r="AT7" s="34">
        <v>0</v>
      </c>
      <c r="AU7" s="34">
        <v>0</v>
      </c>
      <c r="AV7" s="34">
        <v>0</v>
      </c>
      <c r="AW7" s="34">
        <v>0</v>
      </c>
      <c r="AX7" s="31">
        <v>41695</v>
      </c>
      <c r="AY7" s="34">
        <v>3615.08</v>
      </c>
      <c r="AZ7" s="24">
        <v>2699</v>
      </c>
      <c r="BA7" s="24">
        <v>4</v>
      </c>
      <c r="BB7" s="31">
        <v>43919</v>
      </c>
      <c r="BC7" s="24" t="s">
        <v>4</v>
      </c>
      <c r="BD7" s="24" t="s">
        <v>4</v>
      </c>
      <c r="BE7" s="24" t="s">
        <v>3</v>
      </c>
      <c r="BF7" s="24" t="s">
        <v>577</v>
      </c>
      <c r="BG7" s="24" t="s">
        <v>573</v>
      </c>
      <c r="BH7" s="24" t="s">
        <v>578</v>
      </c>
      <c r="BI7" s="24" t="s">
        <v>1111</v>
      </c>
      <c r="BJ7" s="34">
        <v>308000</v>
      </c>
      <c r="BK7" s="34">
        <v>215811</v>
      </c>
      <c r="BL7" s="31">
        <v>41526</v>
      </c>
      <c r="BM7" s="31">
        <v>41452</v>
      </c>
      <c r="BN7" s="24" t="s">
        <v>4</v>
      </c>
      <c r="BO7" s="24" t="s">
        <v>4</v>
      </c>
      <c r="BP7" s="24" t="s">
        <v>4</v>
      </c>
      <c r="BQ7" s="32" t="s">
        <v>4</v>
      </c>
      <c r="BR7" s="24" t="s">
        <v>4</v>
      </c>
      <c r="BS7" s="24" t="s">
        <v>4</v>
      </c>
      <c r="BT7" s="24" t="s">
        <v>4</v>
      </c>
      <c r="BU7" s="24" t="s">
        <v>4</v>
      </c>
      <c r="BV7" s="24" t="s">
        <v>4</v>
      </c>
      <c r="BW7" s="24" t="s">
        <v>883</v>
      </c>
      <c r="BX7" s="24" t="s">
        <v>3</v>
      </c>
      <c r="BY7" s="24" t="s">
        <v>881</v>
      </c>
      <c r="BZ7" s="24">
        <v>6</v>
      </c>
      <c r="CA7" s="31">
        <v>44413</v>
      </c>
      <c r="CB7" s="34">
        <v>1721.64</v>
      </c>
    </row>
    <row r="8" spans="1:80" ht="210">
      <c r="A8" s="24">
        <v>5</v>
      </c>
      <c r="B8" s="24">
        <v>5838476</v>
      </c>
      <c r="C8" s="24" t="s">
        <v>160</v>
      </c>
      <c r="D8" s="24">
        <v>202</v>
      </c>
      <c r="E8" s="24">
        <v>1</v>
      </c>
      <c r="F8" s="24" t="s">
        <v>145</v>
      </c>
      <c r="G8" s="24">
        <v>321712</v>
      </c>
      <c r="H8" s="24" t="s">
        <v>208</v>
      </c>
      <c r="I8" s="31">
        <v>39008</v>
      </c>
      <c r="J8" s="31">
        <v>40834</v>
      </c>
      <c r="K8" s="24">
        <v>978</v>
      </c>
      <c r="L8" s="32">
        <v>850000</v>
      </c>
      <c r="M8" s="33">
        <v>0.14000000000000001</v>
      </c>
      <c r="N8" s="33">
        <v>0</v>
      </c>
      <c r="O8" s="24" t="s">
        <v>450</v>
      </c>
      <c r="P8" s="24" t="s">
        <v>453</v>
      </c>
      <c r="Q8" s="24" t="s">
        <v>449</v>
      </c>
      <c r="R8" s="24" t="s">
        <v>202</v>
      </c>
      <c r="S8" s="24" t="s">
        <v>4</v>
      </c>
      <c r="T8" s="34">
        <f t="shared" si="0"/>
        <v>30661738.170000002</v>
      </c>
      <c r="U8" s="34">
        <v>27135315</v>
      </c>
      <c r="V8" s="34">
        <v>3526423.17</v>
      </c>
      <c r="W8" s="34">
        <v>0</v>
      </c>
      <c r="X8" s="34">
        <v>0</v>
      </c>
      <c r="Y8" s="34">
        <f t="shared" si="1"/>
        <v>960463.42</v>
      </c>
      <c r="Z8" s="24" t="s">
        <v>3</v>
      </c>
      <c r="AA8" s="24" t="s">
        <v>454</v>
      </c>
      <c r="AB8" s="24"/>
      <c r="AC8" s="24"/>
      <c r="AD8" s="24" t="s">
        <v>3</v>
      </c>
      <c r="AE8" s="34">
        <v>0</v>
      </c>
      <c r="AF8" s="34">
        <v>0</v>
      </c>
      <c r="AG8" s="34">
        <v>0</v>
      </c>
      <c r="AH8" s="34">
        <v>0</v>
      </c>
      <c r="AI8" s="34">
        <v>0</v>
      </c>
      <c r="AJ8" s="34">
        <v>0</v>
      </c>
      <c r="AK8" s="34">
        <v>0</v>
      </c>
      <c r="AL8" s="34">
        <v>0</v>
      </c>
      <c r="AM8" s="34">
        <v>0</v>
      </c>
      <c r="AN8" s="34">
        <v>0</v>
      </c>
      <c r="AO8" s="34">
        <v>0</v>
      </c>
      <c r="AP8" s="34">
        <v>0</v>
      </c>
      <c r="AQ8" s="34">
        <v>0</v>
      </c>
      <c r="AR8" s="34">
        <v>0</v>
      </c>
      <c r="AS8" s="34">
        <v>0</v>
      </c>
      <c r="AT8" s="34">
        <v>0</v>
      </c>
      <c r="AU8" s="34">
        <v>0</v>
      </c>
      <c r="AV8" s="34">
        <v>0</v>
      </c>
      <c r="AW8" s="34">
        <v>0</v>
      </c>
      <c r="AX8" s="31">
        <v>39563</v>
      </c>
      <c r="AY8" s="34">
        <v>49635.53</v>
      </c>
      <c r="AZ8" s="24">
        <v>5226</v>
      </c>
      <c r="BA8" s="24">
        <v>4</v>
      </c>
      <c r="BB8" s="31">
        <v>41930</v>
      </c>
      <c r="BC8" s="24" t="s">
        <v>4</v>
      </c>
      <c r="BD8" s="24" t="s">
        <v>4</v>
      </c>
      <c r="BE8" s="24" t="s">
        <v>3</v>
      </c>
      <c r="BF8" s="24" t="s">
        <v>579</v>
      </c>
      <c r="BG8" s="24" t="s">
        <v>573</v>
      </c>
      <c r="BH8" s="24" t="s">
        <v>576</v>
      </c>
      <c r="BI8" s="24" t="s">
        <v>1112</v>
      </c>
      <c r="BJ8" s="34">
        <v>9897055</v>
      </c>
      <c r="BK8" s="34">
        <v>9647885.6300000008</v>
      </c>
      <c r="BL8" s="31">
        <v>40568</v>
      </c>
      <c r="BM8" s="31">
        <v>41238</v>
      </c>
      <c r="BN8" s="24" t="s">
        <v>4</v>
      </c>
      <c r="BO8" s="24" t="s">
        <v>4</v>
      </c>
      <c r="BP8" s="24" t="s">
        <v>3</v>
      </c>
      <c r="BQ8" s="32" t="s">
        <v>4</v>
      </c>
      <c r="BR8" s="24" t="s">
        <v>4</v>
      </c>
      <c r="BS8" s="24" t="s">
        <v>4</v>
      </c>
      <c r="BT8" s="24" t="s">
        <v>4</v>
      </c>
      <c r="BU8" s="24" t="s">
        <v>4</v>
      </c>
      <c r="BV8" s="24" t="s">
        <v>4</v>
      </c>
      <c r="BW8" s="24" t="s">
        <v>884</v>
      </c>
      <c r="BX8" s="24" t="s">
        <v>3</v>
      </c>
      <c r="BY8" s="24" t="s">
        <v>881</v>
      </c>
      <c r="BZ8" s="24">
        <v>6</v>
      </c>
      <c r="CA8" s="31">
        <v>44413</v>
      </c>
      <c r="CB8" s="34">
        <v>214993.09</v>
      </c>
    </row>
    <row r="9" spans="1:80" ht="90">
      <c r="A9" s="24">
        <v>6</v>
      </c>
      <c r="B9" s="24">
        <v>5789649</v>
      </c>
      <c r="C9" s="24" t="s">
        <v>160</v>
      </c>
      <c r="D9" s="24">
        <v>202</v>
      </c>
      <c r="E9" s="24">
        <v>1</v>
      </c>
      <c r="F9" s="24" t="s">
        <v>145</v>
      </c>
      <c r="G9" s="24">
        <v>321712</v>
      </c>
      <c r="H9" s="24" t="s">
        <v>209</v>
      </c>
      <c r="I9" s="31">
        <v>39253</v>
      </c>
      <c r="J9" s="31">
        <v>46924</v>
      </c>
      <c r="K9" s="24">
        <v>840</v>
      </c>
      <c r="L9" s="32">
        <v>670000</v>
      </c>
      <c r="M9" s="33">
        <v>0.15</v>
      </c>
      <c r="N9" s="33">
        <v>0</v>
      </c>
      <c r="O9" s="24" t="s">
        <v>450</v>
      </c>
      <c r="P9" s="24" t="s">
        <v>455</v>
      </c>
      <c r="Q9" s="24" t="s">
        <v>456</v>
      </c>
      <c r="R9" s="24" t="s">
        <v>4</v>
      </c>
      <c r="S9" s="24" t="s">
        <v>4</v>
      </c>
      <c r="T9" s="34">
        <f t="shared" si="0"/>
        <v>19483907.460000001</v>
      </c>
      <c r="U9" s="34">
        <v>18014089</v>
      </c>
      <c r="V9" s="34">
        <v>1469818.46</v>
      </c>
      <c r="W9" s="34">
        <v>0</v>
      </c>
      <c r="X9" s="34">
        <v>0</v>
      </c>
      <c r="Y9" s="34">
        <f t="shared" si="1"/>
        <v>724667.12</v>
      </c>
      <c r="Z9" s="24" t="s">
        <v>3</v>
      </c>
      <c r="AA9" s="24" t="s">
        <v>3</v>
      </c>
      <c r="AB9" s="24"/>
      <c r="AC9" s="24" t="s">
        <v>4</v>
      </c>
      <c r="AD9" s="24" t="s">
        <v>3</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1">
        <v>39563</v>
      </c>
      <c r="AY9" s="34">
        <v>50500</v>
      </c>
      <c r="AZ9" s="24">
        <v>5073</v>
      </c>
      <c r="BA9" s="24">
        <v>4</v>
      </c>
      <c r="BB9" s="31">
        <v>48019</v>
      </c>
      <c r="BC9" s="24" t="s">
        <v>4</v>
      </c>
      <c r="BD9" s="24" t="s">
        <v>4</v>
      </c>
      <c r="BE9" s="24" t="s">
        <v>3</v>
      </c>
      <c r="BF9" s="24" t="s">
        <v>580</v>
      </c>
      <c r="BG9" s="24" t="s">
        <v>573</v>
      </c>
      <c r="BH9" s="24" t="s">
        <v>574</v>
      </c>
      <c r="BI9" s="24" t="s">
        <v>1113</v>
      </c>
      <c r="BJ9" s="34">
        <v>3256906</v>
      </c>
      <c r="BK9" s="34">
        <v>1198336.6299999999</v>
      </c>
      <c r="BL9" s="31">
        <v>40147</v>
      </c>
      <c r="BM9" s="31">
        <v>40179</v>
      </c>
      <c r="BN9" s="24" t="s">
        <v>4</v>
      </c>
      <c r="BO9" s="24" t="s">
        <v>4</v>
      </c>
      <c r="BP9" s="24" t="s">
        <v>3</v>
      </c>
      <c r="BQ9" s="32" t="s">
        <v>4</v>
      </c>
      <c r="BR9" s="24" t="s">
        <v>3</v>
      </c>
      <c r="BS9" s="24" t="s">
        <v>3</v>
      </c>
      <c r="BT9" s="24" t="s">
        <v>4</v>
      </c>
      <c r="BU9" s="24" t="s">
        <v>3</v>
      </c>
      <c r="BV9" s="24" t="s">
        <v>4</v>
      </c>
      <c r="BW9" s="24" t="s">
        <v>885</v>
      </c>
      <c r="BX9" s="24" t="s">
        <v>3</v>
      </c>
      <c r="BY9" s="24" t="s">
        <v>881</v>
      </c>
      <c r="BZ9" s="24">
        <v>6</v>
      </c>
      <c r="CA9" s="31">
        <v>44413</v>
      </c>
      <c r="CB9" s="34">
        <v>160908.13</v>
      </c>
    </row>
    <row r="10" spans="1:80" ht="345">
      <c r="A10" s="24">
        <v>7</v>
      </c>
      <c r="B10" s="24">
        <v>5786385</v>
      </c>
      <c r="C10" s="24" t="s">
        <v>160</v>
      </c>
      <c r="D10" s="24">
        <v>202</v>
      </c>
      <c r="E10" s="24">
        <v>1</v>
      </c>
      <c r="F10" s="24" t="s">
        <v>145</v>
      </c>
      <c r="G10" s="24">
        <v>321712</v>
      </c>
      <c r="H10" s="24" t="s">
        <v>210</v>
      </c>
      <c r="I10" s="31">
        <v>39052</v>
      </c>
      <c r="J10" s="31">
        <v>42705</v>
      </c>
      <c r="K10" s="24">
        <v>978</v>
      </c>
      <c r="L10" s="32">
        <v>700000</v>
      </c>
      <c r="M10" s="33">
        <v>0.15</v>
      </c>
      <c r="N10" s="33">
        <v>0</v>
      </c>
      <c r="O10" s="24" t="s">
        <v>450</v>
      </c>
      <c r="P10" s="24" t="s">
        <v>452</v>
      </c>
      <c r="Q10" s="24" t="s">
        <v>456</v>
      </c>
      <c r="R10" s="24" t="s">
        <v>4</v>
      </c>
      <c r="S10" s="24" t="s">
        <v>4</v>
      </c>
      <c r="T10" s="34">
        <f t="shared" si="0"/>
        <v>25321545.850000001</v>
      </c>
      <c r="U10" s="34">
        <v>22150685.329999998</v>
      </c>
      <c r="V10" s="34">
        <v>3170860.52</v>
      </c>
      <c r="W10" s="34">
        <v>0</v>
      </c>
      <c r="X10" s="34">
        <v>0</v>
      </c>
      <c r="Y10" s="34">
        <f t="shared" si="1"/>
        <v>793184.6</v>
      </c>
      <c r="Z10" s="24" t="s">
        <v>3</v>
      </c>
      <c r="AA10" s="24" t="s">
        <v>454</v>
      </c>
      <c r="AB10" s="24"/>
      <c r="AC10" s="24" t="s">
        <v>3</v>
      </c>
      <c r="AD10" s="24" t="s">
        <v>3</v>
      </c>
      <c r="AE10" s="34">
        <v>0</v>
      </c>
      <c r="AF10" s="34">
        <v>0</v>
      </c>
      <c r="AG10" s="34">
        <v>0</v>
      </c>
      <c r="AH10" s="34">
        <v>0</v>
      </c>
      <c r="AI10" s="34">
        <v>0</v>
      </c>
      <c r="AJ10" s="34">
        <v>0</v>
      </c>
      <c r="AK10" s="34">
        <v>0</v>
      </c>
      <c r="AL10" s="34">
        <v>0</v>
      </c>
      <c r="AM10" s="34">
        <v>0</v>
      </c>
      <c r="AN10" s="34">
        <v>0</v>
      </c>
      <c r="AO10" s="34">
        <v>0</v>
      </c>
      <c r="AP10" s="34">
        <v>0</v>
      </c>
      <c r="AQ10" s="34">
        <v>0</v>
      </c>
      <c r="AR10" s="34">
        <v>0</v>
      </c>
      <c r="AS10" s="34">
        <v>0</v>
      </c>
      <c r="AT10" s="34">
        <v>0</v>
      </c>
      <c r="AU10" s="34">
        <v>0</v>
      </c>
      <c r="AV10" s="34">
        <v>0</v>
      </c>
      <c r="AW10" s="34">
        <v>0</v>
      </c>
      <c r="AX10" s="31">
        <v>39576</v>
      </c>
      <c r="AY10" s="34">
        <v>66475.22</v>
      </c>
      <c r="AZ10" s="24">
        <v>4799</v>
      </c>
      <c r="BA10" s="24">
        <v>4</v>
      </c>
      <c r="BB10" s="31">
        <v>43800</v>
      </c>
      <c r="BC10" s="24" t="s">
        <v>4</v>
      </c>
      <c r="BD10" s="24" t="s">
        <v>4</v>
      </c>
      <c r="BE10" s="24" t="s">
        <v>3</v>
      </c>
      <c r="BF10" s="24" t="s">
        <v>581</v>
      </c>
      <c r="BG10" s="24" t="s">
        <v>573</v>
      </c>
      <c r="BH10" s="24" t="s">
        <v>576</v>
      </c>
      <c r="BI10" s="24" t="s">
        <v>1114</v>
      </c>
      <c r="BJ10" s="34">
        <v>8603545</v>
      </c>
      <c r="BK10" s="34">
        <v>3107926.28</v>
      </c>
      <c r="BL10" s="31">
        <v>41599</v>
      </c>
      <c r="BM10" s="31" t="s">
        <v>582</v>
      </c>
      <c r="BN10" s="24" t="s">
        <v>4</v>
      </c>
      <c r="BO10" s="24" t="s">
        <v>4</v>
      </c>
      <c r="BP10" s="24" t="s">
        <v>3</v>
      </c>
      <c r="BQ10" s="32" t="s">
        <v>4</v>
      </c>
      <c r="BR10" s="24" t="s">
        <v>3</v>
      </c>
      <c r="BS10" s="24" t="s">
        <v>4</v>
      </c>
      <c r="BT10" s="24" t="s">
        <v>3</v>
      </c>
      <c r="BU10" s="24" t="s">
        <v>4</v>
      </c>
      <c r="BV10" s="24" t="s">
        <v>4</v>
      </c>
      <c r="BW10" s="24" t="s">
        <v>886</v>
      </c>
      <c r="BX10" s="24" t="s">
        <v>3</v>
      </c>
      <c r="BY10" s="24" t="s">
        <v>881</v>
      </c>
      <c r="BZ10" s="24">
        <v>6</v>
      </c>
      <c r="CA10" s="31">
        <v>44413</v>
      </c>
      <c r="CB10" s="34">
        <v>177548.88</v>
      </c>
    </row>
    <row r="11" spans="1:80" ht="195">
      <c r="A11" s="24">
        <v>8</v>
      </c>
      <c r="B11" s="24">
        <v>5856810</v>
      </c>
      <c r="C11" s="24" t="s">
        <v>160</v>
      </c>
      <c r="D11" s="24">
        <v>202</v>
      </c>
      <c r="E11" s="24">
        <v>1</v>
      </c>
      <c r="F11" s="24" t="s">
        <v>145</v>
      </c>
      <c r="G11" s="24">
        <v>321712</v>
      </c>
      <c r="H11" s="24" t="s">
        <v>211</v>
      </c>
      <c r="I11" s="31">
        <v>39078</v>
      </c>
      <c r="J11" s="31">
        <v>42731</v>
      </c>
      <c r="K11" s="24">
        <v>840</v>
      </c>
      <c r="L11" s="32">
        <v>50000</v>
      </c>
      <c r="M11" s="33">
        <v>0.15</v>
      </c>
      <c r="N11" s="33">
        <v>0</v>
      </c>
      <c r="O11" s="24" t="s">
        <v>450</v>
      </c>
      <c r="P11" s="24" t="s">
        <v>452</v>
      </c>
      <c r="Q11" s="24" t="s">
        <v>449</v>
      </c>
      <c r="R11" s="24" t="s">
        <v>202</v>
      </c>
      <c r="S11" s="24" t="s">
        <v>4</v>
      </c>
      <c r="T11" s="34">
        <f t="shared" si="0"/>
        <v>594821.72</v>
      </c>
      <c r="U11" s="34">
        <v>414315.71</v>
      </c>
      <c r="V11" s="34">
        <v>180506.01</v>
      </c>
      <c r="W11" s="34">
        <v>0</v>
      </c>
      <c r="X11" s="34">
        <v>0</v>
      </c>
      <c r="Y11" s="34">
        <f t="shared" si="1"/>
        <v>22123.27</v>
      </c>
      <c r="Z11" s="24" t="s">
        <v>4</v>
      </c>
      <c r="AA11" s="24" t="s">
        <v>4</v>
      </c>
      <c r="AB11" s="24" t="s">
        <v>4</v>
      </c>
      <c r="AC11" s="24" t="s">
        <v>4</v>
      </c>
      <c r="AD11" s="24" t="s">
        <v>4</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1">
        <v>41676</v>
      </c>
      <c r="AY11" s="34">
        <v>4795.8</v>
      </c>
      <c r="AZ11" s="24">
        <v>2699</v>
      </c>
      <c r="BA11" s="24" t="s">
        <v>567</v>
      </c>
      <c r="BB11" s="31">
        <v>43826</v>
      </c>
      <c r="BC11" s="24" t="s">
        <v>4</v>
      </c>
      <c r="BD11" s="24" t="s">
        <v>4</v>
      </c>
      <c r="BE11" s="24" t="s">
        <v>3</v>
      </c>
      <c r="BF11" s="24" t="s">
        <v>583</v>
      </c>
      <c r="BG11" s="24" t="s">
        <v>573</v>
      </c>
      <c r="BH11" s="24" t="s">
        <v>576</v>
      </c>
      <c r="BI11" s="24" t="s">
        <v>1115</v>
      </c>
      <c r="BJ11" s="34">
        <v>453285.1</v>
      </c>
      <c r="BK11" s="34">
        <v>494766.7</v>
      </c>
      <c r="BL11" s="31">
        <v>41493</v>
      </c>
      <c r="BM11" s="31"/>
      <c r="BN11" s="24" t="s">
        <v>4</v>
      </c>
      <c r="BO11" s="24" t="s">
        <v>4</v>
      </c>
      <c r="BP11" s="24" t="s">
        <v>4</v>
      </c>
      <c r="BQ11" s="32" t="s">
        <v>4</v>
      </c>
      <c r="BR11" s="24" t="s">
        <v>4</v>
      </c>
      <c r="BS11" s="24" t="s">
        <v>4</v>
      </c>
      <c r="BT11" s="24" t="s">
        <v>3</v>
      </c>
      <c r="BU11" s="24" t="s">
        <v>4</v>
      </c>
      <c r="BV11" s="24" t="s">
        <v>4</v>
      </c>
      <c r="BW11" s="24" t="s">
        <v>883</v>
      </c>
      <c r="BX11" s="24" t="s">
        <v>3</v>
      </c>
      <c r="BY11" s="24" t="s">
        <v>881</v>
      </c>
      <c r="BZ11" s="24">
        <v>6</v>
      </c>
      <c r="CA11" s="31">
        <v>44413</v>
      </c>
      <c r="CB11" s="34">
        <v>4439.79</v>
      </c>
    </row>
    <row r="12" spans="1:80" ht="120">
      <c r="A12" s="24">
        <v>9</v>
      </c>
      <c r="B12" s="24">
        <v>5809884</v>
      </c>
      <c r="C12" s="24" t="s">
        <v>160</v>
      </c>
      <c r="D12" s="24">
        <v>202</v>
      </c>
      <c r="E12" s="24">
        <v>1</v>
      </c>
      <c r="F12" s="24" t="s">
        <v>145</v>
      </c>
      <c r="G12" s="24">
        <v>321712</v>
      </c>
      <c r="H12" s="24" t="s">
        <v>212</v>
      </c>
      <c r="I12" s="31">
        <v>38960</v>
      </c>
      <c r="J12" s="31">
        <v>44439</v>
      </c>
      <c r="K12" s="24">
        <v>840</v>
      </c>
      <c r="L12" s="32">
        <v>350000</v>
      </c>
      <c r="M12" s="33">
        <v>0.17499999999999999</v>
      </c>
      <c r="N12" s="33">
        <v>0</v>
      </c>
      <c r="O12" s="24" t="s">
        <v>450</v>
      </c>
      <c r="P12" s="24" t="s">
        <v>457</v>
      </c>
      <c r="Q12" s="24" t="s">
        <v>449</v>
      </c>
      <c r="R12" s="24" t="s">
        <v>202</v>
      </c>
      <c r="S12" s="24" t="s">
        <v>4</v>
      </c>
      <c r="T12" s="34">
        <f t="shared" si="0"/>
        <v>10109841.76</v>
      </c>
      <c r="U12" s="34">
        <v>8643213.6799999997</v>
      </c>
      <c r="V12" s="34">
        <v>1466628.08</v>
      </c>
      <c r="W12" s="34">
        <v>0</v>
      </c>
      <c r="X12" s="34">
        <v>0</v>
      </c>
      <c r="Y12" s="34">
        <f t="shared" si="1"/>
        <v>376016.46</v>
      </c>
      <c r="Z12" s="24" t="s">
        <v>4</v>
      </c>
      <c r="AA12" s="24" t="s">
        <v>4</v>
      </c>
      <c r="AB12" s="24"/>
      <c r="AC12" s="24" t="s">
        <v>4</v>
      </c>
      <c r="AD12" s="24" t="s">
        <v>4</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1">
        <v>40411</v>
      </c>
      <c r="AY12" s="34">
        <v>236.71</v>
      </c>
      <c r="AZ12" s="24">
        <v>4902</v>
      </c>
      <c r="BA12" s="24">
        <v>4</v>
      </c>
      <c r="BB12" s="31">
        <v>45535</v>
      </c>
      <c r="BC12" s="24" t="s">
        <v>4</v>
      </c>
      <c r="BD12" s="24" t="s">
        <v>4</v>
      </c>
      <c r="BE12" s="24" t="s">
        <v>3</v>
      </c>
      <c r="BF12" s="24" t="s">
        <v>584</v>
      </c>
      <c r="BG12" s="24" t="s">
        <v>573</v>
      </c>
      <c r="BH12" s="24" t="s">
        <v>585</v>
      </c>
      <c r="BI12" s="24" t="s">
        <v>1116</v>
      </c>
      <c r="BJ12" s="34">
        <v>2578524.9500000002</v>
      </c>
      <c r="BK12" s="34">
        <v>2289257</v>
      </c>
      <c r="BL12" s="31">
        <v>40701</v>
      </c>
      <c r="BM12" s="31">
        <v>40945</v>
      </c>
      <c r="BN12" s="24" t="s">
        <v>4</v>
      </c>
      <c r="BO12" s="24" t="s">
        <v>4</v>
      </c>
      <c r="BP12" s="24" t="s">
        <v>4</v>
      </c>
      <c r="BQ12" s="32" t="s">
        <v>4</v>
      </c>
      <c r="BR12" s="24" t="s">
        <v>4</v>
      </c>
      <c r="BS12" s="24" t="s">
        <v>4</v>
      </c>
      <c r="BT12" s="24" t="s">
        <v>4</v>
      </c>
      <c r="BU12" s="24" t="s">
        <v>3</v>
      </c>
      <c r="BV12" s="24" t="s">
        <v>4</v>
      </c>
      <c r="BW12" s="24" t="s">
        <v>883</v>
      </c>
      <c r="BX12" s="24" t="s">
        <v>3</v>
      </c>
      <c r="BY12" s="24" t="s">
        <v>881</v>
      </c>
      <c r="BZ12" s="24">
        <v>6</v>
      </c>
      <c r="CA12" s="31">
        <v>44413</v>
      </c>
      <c r="CB12" s="34">
        <v>75460.539999999994</v>
      </c>
    </row>
    <row r="13" spans="1:80" ht="135">
      <c r="A13" s="24">
        <v>10</v>
      </c>
      <c r="B13" s="24">
        <v>5817077</v>
      </c>
      <c r="C13" s="24" t="s">
        <v>160</v>
      </c>
      <c r="D13" s="24">
        <v>202</v>
      </c>
      <c r="E13" s="24">
        <v>1</v>
      </c>
      <c r="F13" s="24" t="s">
        <v>145</v>
      </c>
      <c r="G13" s="24">
        <v>321712</v>
      </c>
      <c r="H13" s="24" t="s">
        <v>213</v>
      </c>
      <c r="I13" s="31">
        <v>39198</v>
      </c>
      <c r="J13" s="31">
        <v>44677</v>
      </c>
      <c r="K13" s="24">
        <v>840</v>
      </c>
      <c r="L13" s="32">
        <v>240000</v>
      </c>
      <c r="M13" s="33">
        <v>0.14499999999999999</v>
      </c>
      <c r="N13" s="33">
        <v>0</v>
      </c>
      <c r="O13" s="24" t="s">
        <v>450</v>
      </c>
      <c r="P13" s="24" t="s">
        <v>453</v>
      </c>
      <c r="Q13" s="24" t="s">
        <v>449</v>
      </c>
      <c r="R13" s="24" t="s">
        <v>202</v>
      </c>
      <c r="S13" s="24" t="s">
        <v>4</v>
      </c>
      <c r="T13" s="34">
        <f t="shared" si="0"/>
        <v>6958436.8600000003</v>
      </c>
      <c r="U13" s="34">
        <v>6130059.5199999996</v>
      </c>
      <c r="V13" s="34">
        <v>828377.34</v>
      </c>
      <c r="W13" s="34">
        <v>0</v>
      </c>
      <c r="X13" s="34">
        <v>0</v>
      </c>
      <c r="Y13" s="34">
        <f t="shared" si="1"/>
        <v>258805.91</v>
      </c>
      <c r="Z13" s="24" t="s">
        <v>4</v>
      </c>
      <c r="AA13" s="24" t="s">
        <v>4</v>
      </c>
      <c r="AB13" s="24" t="s">
        <v>4</v>
      </c>
      <c r="AC13" s="24" t="s">
        <v>4</v>
      </c>
      <c r="AD13" s="24" t="s">
        <v>4</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1">
        <v>39545</v>
      </c>
      <c r="AY13" s="34">
        <v>27408.880000000001</v>
      </c>
      <c r="AZ13" s="24">
        <v>4828</v>
      </c>
      <c r="BA13" s="24">
        <v>4</v>
      </c>
      <c r="BB13" s="31">
        <v>45773</v>
      </c>
      <c r="BC13" s="24" t="s">
        <v>4</v>
      </c>
      <c r="BD13" s="24" t="s">
        <v>4</v>
      </c>
      <c r="BE13" s="24" t="s">
        <v>3</v>
      </c>
      <c r="BF13" s="24" t="s">
        <v>586</v>
      </c>
      <c r="BG13" s="24" t="s">
        <v>573</v>
      </c>
      <c r="BH13" s="24" t="s">
        <v>576</v>
      </c>
      <c r="BI13" s="24" t="s">
        <v>1117</v>
      </c>
      <c r="BJ13" s="34">
        <v>1414000</v>
      </c>
      <c r="BK13" s="34">
        <v>1494691</v>
      </c>
      <c r="BL13" s="31">
        <v>41366</v>
      </c>
      <c r="BM13" s="31">
        <v>41726</v>
      </c>
      <c r="BN13" s="24" t="s">
        <v>4</v>
      </c>
      <c r="BO13" s="24" t="s">
        <v>4</v>
      </c>
      <c r="BP13" s="24" t="s">
        <v>3</v>
      </c>
      <c r="BQ13" s="32" t="s">
        <v>4</v>
      </c>
      <c r="BR13" s="24" t="s">
        <v>4</v>
      </c>
      <c r="BS13" s="24" t="s">
        <v>4</v>
      </c>
      <c r="BT13" s="24" t="s">
        <v>3</v>
      </c>
      <c r="BU13" s="24" t="s">
        <v>4</v>
      </c>
      <c r="BV13" s="24" t="s">
        <v>4</v>
      </c>
      <c r="BW13" s="24" t="s">
        <v>883</v>
      </c>
      <c r="BX13" s="24" t="s">
        <v>3</v>
      </c>
      <c r="BY13" s="24" t="s">
        <v>881</v>
      </c>
      <c r="BZ13" s="24">
        <v>6</v>
      </c>
      <c r="CA13" s="31">
        <v>44413</v>
      </c>
      <c r="CB13" s="34">
        <v>51938.239999999998</v>
      </c>
    </row>
    <row r="14" spans="1:80" ht="135">
      <c r="A14" s="24">
        <v>11</v>
      </c>
      <c r="B14" s="24">
        <v>5830684</v>
      </c>
      <c r="C14" s="24" t="s">
        <v>160</v>
      </c>
      <c r="D14" s="24">
        <v>202</v>
      </c>
      <c r="E14" s="24">
        <v>1</v>
      </c>
      <c r="F14" s="24" t="s">
        <v>145</v>
      </c>
      <c r="G14" s="24">
        <v>321712</v>
      </c>
      <c r="H14" s="24" t="s">
        <v>214</v>
      </c>
      <c r="I14" s="31">
        <v>39162</v>
      </c>
      <c r="J14" s="31">
        <v>46833</v>
      </c>
      <c r="K14" s="24">
        <v>840</v>
      </c>
      <c r="L14" s="32">
        <v>275000</v>
      </c>
      <c r="M14" s="33">
        <v>0.17</v>
      </c>
      <c r="N14" s="33">
        <v>0</v>
      </c>
      <c r="O14" s="24" t="s">
        <v>450</v>
      </c>
      <c r="P14" s="24" t="s">
        <v>458</v>
      </c>
      <c r="Q14" s="24" t="s">
        <v>449</v>
      </c>
      <c r="R14" s="24" t="s">
        <v>202</v>
      </c>
      <c r="S14" s="24" t="s">
        <v>4</v>
      </c>
      <c r="T14" s="34">
        <f t="shared" si="0"/>
        <v>9613250.0500000007</v>
      </c>
      <c r="U14" s="34">
        <v>7188455</v>
      </c>
      <c r="V14" s="34">
        <v>2424795.0499999998</v>
      </c>
      <c r="W14" s="34">
        <v>0</v>
      </c>
      <c r="X14" s="34">
        <v>0</v>
      </c>
      <c r="Y14" s="34">
        <f t="shared" si="1"/>
        <v>357546.67</v>
      </c>
      <c r="Z14" s="24" t="s">
        <v>4</v>
      </c>
      <c r="AA14" s="24" t="s">
        <v>4</v>
      </c>
      <c r="AB14" s="24" t="s">
        <v>4</v>
      </c>
      <c r="AC14" s="24" t="s">
        <v>4</v>
      </c>
      <c r="AD14" s="24" t="s">
        <v>4</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1">
        <v>39730</v>
      </c>
      <c r="AY14" s="34">
        <v>4926.5</v>
      </c>
      <c r="AZ14" s="24">
        <v>4890</v>
      </c>
      <c r="BA14" s="24">
        <v>4</v>
      </c>
      <c r="BB14" s="31">
        <v>47929</v>
      </c>
      <c r="BC14" s="24" t="s">
        <v>4</v>
      </c>
      <c r="BD14" s="24" t="s">
        <v>4</v>
      </c>
      <c r="BE14" s="24" t="s">
        <v>3</v>
      </c>
      <c r="BF14" s="24" t="s">
        <v>587</v>
      </c>
      <c r="BG14" s="24" t="s">
        <v>573</v>
      </c>
      <c r="BH14" s="24" t="s">
        <v>576</v>
      </c>
      <c r="BI14" s="24" t="s">
        <v>1118</v>
      </c>
      <c r="BJ14" s="34">
        <v>1834468.76</v>
      </c>
      <c r="BK14" s="34">
        <v>630242.30000000005</v>
      </c>
      <c r="BL14" s="31">
        <v>41361</v>
      </c>
      <c r="BM14" s="31">
        <v>41437</v>
      </c>
      <c r="BN14" s="24" t="s">
        <v>4</v>
      </c>
      <c r="BO14" s="24" t="s">
        <v>4</v>
      </c>
      <c r="BP14" s="24" t="s">
        <v>3</v>
      </c>
      <c r="BQ14" s="32" t="s">
        <v>4</v>
      </c>
      <c r="BR14" s="24" t="s">
        <v>4</v>
      </c>
      <c r="BS14" s="24" t="s">
        <v>4</v>
      </c>
      <c r="BT14" s="24" t="s">
        <v>3</v>
      </c>
      <c r="BU14" s="24" t="s">
        <v>4</v>
      </c>
      <c r="BV14" s="24" t="s">
        <v>4</v>
      </c>
      <c r="BW14" s="24" t="s">
        <v>880</v>
      </c>
      <c r="BX14" s="24" t="s">
        <v>3</v>
      </c>
      <c r="BY14" s="24" t="s">
        <v>881</v>
      </c>
      <c r="BZ14" s="24">
        <v>6</v>
      </c>
      <c r="CA14" s="31">
        <v>44413</v>
      </c>
      <c r="CB14" s="34">
        <v>71753.94</v>
      </c>
    </row>
    <row r="15" spans="1:80" ht="210">
      <c r="A15" s="24">
        <v>12</v>
      </c>
      <c r="B15" s="24">
        <v>5852492</v>
      </c>
      <c r="C15" s="24" t="s">
        <v>160</v>
      </c>
      <c r="D15" s="24">
        <v>202</v>
      </c>
      <c r="E15" s="24">
        <v>1</v>
      </c>
      <c r="F15" s="24" t="s">
        <v>145</v>
      </c>
      <c r="G15" s="24">
        <v>321712</v>
      </c>
      <c r="H15" s="24" t="s">
        <v>215</v>
      </c>
      <c r="I15" s="31">
        <v>39442</v>
      </c>
      <c r="J15" s="31">
        <v>44921</v>
      </c>
      <c r="K15" s="24">
        <v>840</v>
      </c>
      <c r="L15" s="32">
        <v>100000</v>
      </c>
      <c r="M15" s="33">
        <v>0.16500000000000001</v>
      </c>
      <c r="N15" s="33">
        <v>0</v>
      </c>
      <c r="O15" s="24" t="s">
        <v>450</v>
      </c>
      <c r="P15" s="24" t="s">
        <v>459</v>
      </c>
      <c r="Q15" s="24" t="s">
        <v>449</v>
      </c>
      <c r="R15" s="24" t="s">
        <v>202</v>
      </c>
      <c r="S15" s="24" t="s">
        <v>4</v>
      </c>
      <c r="T15" s="34">
        <f t="shared" si="0"/>
        <v>7091811.2999999998</v>
      </c>
      <c r="U15" s="34">
        <v>2414511.16</v>
      </c>
      <c r="V15" s="34">
        <v>4677300.1399999997</v>
      </c>
      <c r="W15" s="34">
        <v>0</v>
      </c>
      <c r="X15" s="34">
        <v>0</v>
      </c>
      <c r="Y15" s="34">
        <f t="shared" si="1"/>
        <v>263766.52</v>
      </c>
      <c r="Z15" s="24" t="s">
        <v>4</v>
      </c>
      <c r="AA15" s="24" t="s">
        <v>4</v>
      </c>
      <c r="AB15" s="24" t="s">
        <v>4</v>
      </c>
      <c r="AC15" s="24" t="s">
        <v>4</v>
      </c>
      <c r="AD15" s="24" t="s">
        <v>4</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1">
        <v>41162</v>
      </c>
      <c r="AY15" s="34">
        <v>799.3</v>
      </c>
      <c r="AZ15" s="24">
        <v>4402</v>
      </c>
      <c r="BA15" s="24">
        <v>4</v>
      </c>
      <c r="BB15" s="31">
        <v>46017</v>
      </c>
      <c r="BC15" s="24" t="s">
        <v>4</v>
      </c>
      <c r="BD15" s="24" t="s">
        <v>4</v>
      </c>
      <c r="BE15" s="24" t="s">
        <v>3</v>
      </c>
      <c r="BF15" s="24" t="s">
        <v>588</v>
      </c>
      <c r="BG15" s="24" t="s">
        <v>0</v>
      </c>
      <c r="BH15" s="24" t="s">
        <v>0</v>
      </c>
      <c r="BI15" s="24" t="s">
        <v>1119</v>
      </c>
      <c r="BJ15" s="34">
        <v>648046.30000000005</v>
      </c>
      <c r="BK15" s="34">
        <v>671881.53</v>
      </c>
      <c r="BL15" s="31">
        <v>40179</v>
      </c>
      <c r="BM15" s="31">
        <v>40935</v>
      </c>
      <c r="BN15" s="24" t="s">
        <v>4</v>
      </c>
      <c r="BO15" s="24" t="s">
        <v>4</v>
      </c>
      <c r="BP15" s="24" t="s">
        <v>3</v>
      </c>
      <c r="BQ15" s="32" t="s">
        <v>4</v>
      </c>
      <c r="BR15" s="24" t="s">
        <v>4</v>
      </c>
      <c r="BS15" s="24" t="s">
        <v>4</v>
      </c>
      <c r="BT15" s="24" t="s">
        <v>3</v>
      </c>
      <c r="BU15" s="24" t="s">
        <v>4</v>
      </c>
      <c r="BV15" s="24" t="s">
        <v>4</v>
      </c>
      <c r="BW15" s="24" t="s">
        <v>887</v>
      </c>
      <c r="BX15" s="24" t="s">
        <v>3</v>
      </c>
      <c r="BY15" s="24" t="s">
        <v>881</v>
      </c>
      <c r="BZ15" s="24">
        <v>6</v>
      </c>
      <c r="CA15" s="31">
        <v>44413</v>
      </c>
      <c r="CB15" s="34">
        <v>46986.47</v>
      </c>
    </row>
    <row r="16" spans="1:80" ht="75">
      <c r="A16" s="24">
        <v>13</v>
      </c>
      <c r="B16" s="24">
        <v>5929506</v>
      </c>
      <c r="C16" s="24" t="s">
        <v>160</v>
      </c>
      <c r="D16" s="24">
        <v>202</v>
      </c>
      <c r="E16" s="24">
        <v>1</v>
      </c>
      <c r="F16" s="24" t="s">
        <v>145</v>
      </c>
      <c r="G16" s="24">
        <v>321712</v>
      </c>
      <c r="H16" s="24" t="s">
        <v>216</v>
      </c>
      <c r="I16" s="31">
        <v>39540</v>
      </c>
      <c r="J16" s="31">
        <v>46845</v>
      </c>
      <c r="K16" s="24">
        <v>840</v>
      </c>
      <c r="L16" s="32">
        <v>15000</v>
      </c>
      <c r="M16" s="33">
        <v>0.17</v>
      </c>
      <c r="N16" s="33">
        <v>0</v>
      </c>
      <c r="O16" s="24" t="s">
        <v>450</v>
      </c>
      <c r="P16" s="24" t="s">
        <v>455</v>
      </c>
      <c r="Q16" s="24" t="s">
        <v>449</v>
      </c>
      <c r="R16" s="24" t="s">
        <v>202</v>
      </c>
      <c r="S16" s="24" t="s">
        <v>4</v>
      </c>
      <c r="T16" s="34">
        <f t="shared" si="0"/>
        <v>348008.54</v>
      </c>
      <c r="U16" s="34">
        <v>348008.54</v>
      </c>
      <c r="V16" s="34">
        <v>0</v>
      </c>
      <c r="W16" s="34">
        <v>0</v>
      </c>
      <c r="X16" s="34">
        <v>0</v>
      </c>
      <c r="Y16" s="34">
        <f t="shared" si="1"/>
        <v>12943.52</v>
      </c>
      <c r="Z16" s="24" t="s">
        <v>4</v>
      </c>
      <c r="AA16" s="24" t="s">
        <v>4</v>
      </c>
      <c r="AB16" s="24" t="s">
        <v>4</v>
      </c>
      <c r="AC16" s="24" t="s">
        <v>4</v>
      </c>
      <c r="AD16" s="24" t="s">
        <v>4</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1">
        <v>40569</v>
      </c>
      <c r="AY16" s="34">
        <v>1984.7</v>
      </c>
      <c r="AZ16" s="24">
        <v>4345</v>
      </c>
      <c r="BA16" s="24">
        <v>4</v>
      </c>
      <c r="BB16" s="31">
        <v>46845</v>
      </c>
      <c r="BC16" s="24" t="s">
        <v>4</v>
      </c>
      <c r="BD16" s="24" t="s">
        <v>4</v>
      </c>
      <c r="BE16" s="24" t="s">
        <v>3</v>
      </c>
      <c r="BF16" s="24" t="s">
        <v>589</v>
      </c>
      <c r="BG16" s="24" t="s">
        <v>573</v>
      </c>
      <c r="BH16" s="24" t="s">
        <v>574</v>
      </c>
      <c r="BI16" s="24" t="s">
        <v>1120</v>
      </c>
      <c r="BJ16" s="34">
        <v>219148</v>
      </c>
      <c r="BK16" s="34">
        <v>229584.3</v>
      </c>
      <c r="BL16" s="31">
        <v>40492</v>
      </c>
      <c r="BM16" s="31">
        <v>40346</v>
      </c>
      <c r="BN16" s="24" t="s">
        <v>4</v>
      </c>
      <c r="BO16" s="24" t="s">
        <v>4</v>
      </c>
      <c r="BP16" s="24" t="s">
        <v>3</v>
      </c>
      <c r="BQ16" s="32" t="s">
        <v>4</v>
      </c>
      <c r="BR16" s="24" t="s">
        <v>4</v>
      </c>
      <c r="BS16" s="24" t="s">
        <v>4</v>
      </c>
      <c r="BT16" s="24" t="s">
        <v>4</v>
      </c>
      <c r="BU16" s="24" t="s">
        <v>4</v>
      </c>
      <c r="BV16" s="24" t="s">
        <v>4</v>
      </c>
      <c r="BW16" s="24" t="s">
        <v>883</v>
      </c>
      <c r="BX16" s="24" t="s">
        <v>3</v>
      </c>
      <c r="BY16" s="24" t="s">
        <v>881</v>
      </c>
      <c r="BZ16" s="24">
        <v>6</v>
      </c>
      <c r="CA16" s="31">
        <v>44413</v>
      </c>
      <c r="CB16" s="34">
        <v>2597.56</v>
      </c>
    </row>
    <row r="17" spans="1:80" ht="90">
      <c r="A17" s="24">
        <v>14</v>
      </c>
      <c r="B17" s="24">
        <v>5779327</v>
      </c>
      <c r="C17" s="24" t="s">
        <v>160</v>
      </c>
      <c r="D17" s="24">
        <v>202</v>
      </c>
      <c r="E17" s="24">
        <v>1</v>
      </c>
      <c r="F17" s="24" t="s">
        <v>145</v>
      </c>
      <c r="G17" s="24">
        <v>321712</v>
      </c>
      <c r="H17" s="24" t="s">
        <v>217</v>
      </c>
      <c r="I17" s="31">
        <v>39310</v>
      </c>
      <c r="J17" s="31">
        <v>41137</v>
      </c>
      <c r="K17" s="24">
        <v>840</v>
      </c>
      <c r="L17" s="32">
        <v>45000</v>
      </c>
      <c r="M17" s="33">
        <v>0.14499999999999999</v>
      </c>
      <c r="N17" s="33">
        <v>0</v>
      </c>
      <c r="O17" s="24" t="s">
        <v>450</v>
      </c>
      <c r="P17" s="24" t="s">
        <v>452</v>
      </c>
      <c r="Q17" s="24" t="s">
        <v>456</v>
      </c>
      <c r="R17" s="24" t="s">
        <v>4</v>
      </c>
      <c r="S17" s="24" t="s">
        <v>4</v>
      </c>
      <c r="T17" s="34">
        <f t="shared" si="0"/>
        <v>1796735.18</v>
      </c>
      <c r="U17" s="34">
        <v>1128963.1200000001</v>
      </c>
      <c r="V17" s="34">
        <v>667772.06000000006</v>
      </c>
      <c r="W17" s="34">
        <v>0</v>
      </c>
      <c r="X17" s="34">
        <v>0</v>
      </c>
      <c r="Y17" s="34">
        <f t="shared" si="1"/>
        <v>66826.17</v>
      </c>
      <c r="Z17" s="24" t="s">
        <v>3</v>
      </c>
      <c r="AA17" s="24" t="s">
        <v>3</v>
      </c>
      <c r="AB17" s="24" t="s">
        <v>3</v>
      </c>
      <c r="AC17" s="24" t="s">
        <v>4</v>
      </c>
      <c r="AD17" s="24" t="s">
        <v>3</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1">
        <v>39679</v>
      </c>
      <c r="AY17" s="34">
        <v>1452.93</v>
      </c>
      <c r="AZ17" s="24">
        <v>4737</v>
      </c>
      <c r="BA17" s="24">
        <v>4</v>
      </c>
      <c r="BB17" s="31">
        <v>42232</v>
      </c>
      <c r="BC17" s="24" t="s">
        <v>4</v>
      </c>
      <c r="BD17" s="24" t="s">
        <v>4</v>
      </c>
      <c r="BE17" s="24" t="s">
        <v>3</v>
      </c>
      <c r="BF17" s="24" t="s">
        <v>590</v>
      </c>
      <c r="BG17" s="24" t="s">
        <v>573</v>
      </c>
      <c r="BH17" s="24" t="s">
        <v>574</v>
      </c>
      <c r="BI17" s="24" t="s">
        <v>1121</v>
      </c>
      <c r="BJ17" s="34">
        <v>343400</v>
      </c>
      <c r="BK17" s="34">
        <v>439615</v>
      </c>
      <c r="BL17" s="31">
        <v>40843</v>
      </c>
      <c r="BM17" s="31">
        <v>41190</v>
      </c>
      <c r="BN17" s="24" t="s">
        <v>4</v>
      </c>
      <c r="BO17" s="24" t="s">
        <v>4</v>
      </c>
      <c r="BP17" s="24" t="s">
        <v>3</v>
      </c>
      <c r="BQ17" s="32" t="s">
        <v>4</v>
      </c>
      <c r="BR17" s="24" t="s">
        <v>4</v>
      </c>
      <c r="BS17" s="24" t="s">
        <v>4</v>
      </c>
      <c r="BT17" s="24" t="s">
        <v>3</v>
      </c>
      <c r="BU17" s="24" t="s">
        <v>4</v>
      </c>
      <c r="BV17" s="24" t="s">
        <v>4</v>
      </c>
      <c r="BW17" s="24"/>
      <c r="BX17" s="24" t="s">
        <v>3</v>
      </c>
      <c r="BY17" s="24" t="s">
        <v>881</v>
      </c>
      <c r="BZ17" s="24">
        <v>6</v>
      </c>
      <c r="CA17" s="31">
        <v>44413</v>
      </c>
      <c r="CB17" s="34">
        <v>13410.95</v>
      </c>
    </row>
    <row r="18" spans="1:80" ht="75">
      <c r="A18" s="24">
        <v>15</v>
      </c>
      <c r="B18" s="24">
        <v>5814734</v>
      </c>
      <c r="C18" s="24" t="s">
        <v>160</v>
      </c>
      <c r="D18" s="24">
        <v>202</v>
      </c>
      <c r="E18" s="24">
        <v>1</v>
      </c>
      <c r="F18" s="24" t="s">
        <v>145</v>
      </c>
      <c r="G18" s="24">
        <v>321712</v>
      </c>
      <c r="H18" s="24" t="s">
        <v>218</v>
      </c>
      <c r="I18" s="31">
        <v>39499</v>
      </c>
      <c r="J18" s="31">
        <v>43152</v>
      </c>
      <c r="K18" s="24">
        <v>840</v>
      </c>
      <c r="L18" s="32">
        <v>90000</v>
      </c>
      <c r="M18" s="33">
        <v>0.14499999999999999</v>
      </c>
      <c r="N18" s="33">
        <v>0</v>
      </c>
      <c r="O18" s="24" t="s">
        <v>450</v>
      </c>
      <c r="P18" s="24" t="s">
        <v>455</v>
      </c>
      <c r="Q18" s="24" t="s">
        <v>456</v>
      </c>
      <c r="R18" s="24" t="s">
        <v>4</v>
      </c>
      <c r="S18" s="24" t="s">
        <v>4</v>
      </c>
      <c r="T18" s="34">
        <f t="shared" si="0"/>
        <v>270006.99</v>
      </c>
      <c r="U18" s="34">
        <v>226911.11</v>
      </c>
      <c r="V18" s="34">
        <v>43095.88</v>
      </c>
      <c r="W18" s="34">
        <v>0</v>
      </c>
      <c r="X18" s="34">
        <v>0</v>
      </c>
      <c r="Y18" s="34">
        <f t="shared" si="1"/>
        <v>10042.4</v>
      </c>
      <c r="Z18" s="24" t="s">
        <v>3</v>
      </c>
      <c r="AA18" s="24" t="s">
        <v>3</v>
      </c>
      <c r="AB18" s="24" t="s">
        <v>3</v>
      </c>
      <c r="AC18" s="24" t="s">
        <v>4</v>
      </c>
      <c r="AD18" s="24" t="s">
        <v>3</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1">
        <v>42702</v>
      </c>
      <c r="AY18" s="34">
        <v>20579.54</v>
      </c>
      <c r="AZ18" s="24">
        <v>1692</v>
      </c>
      <c r="BA18" s="24" t="s">
        <v>0</v>
      </c>
      <c r="BB18" s="31">
        <v>44248</v>
      </c>
      <c r="BC18" s="24" t="s">
        <v>4</v>
      </c>
      <c r="BD18" s="24" t="s">
        <v>4</v>
      </c>
      <c r="BE18" s="24" t="s">
        <v>3</v>
      </c>
      <c r="BF18" s="24" t="s">
        <v>591</v>
      </c>
      <c r="BG18" s="24" t="s">
        <v>573</v>
      </c>
      <c r="BH18" s="24" t="s">
        <v>574</v>
      </c>
      <c r="BI18" s="24" t="s">
        <v>1122</v>
      </c>
      <c r="BJ18" s="34">
        <v>530200</v>
      </c>
      <c r="BK18" s="34">
        <v>1014926.8</v>
      </c>
      <c r="BL18" s="31">
        <v>41838</v>
      </c>
      <c r="BM18" s="31">
        <v>41774</v>
      </c>
      <c r="BN18" s="24" t="s">
        <v>4</v>
      </c>
      <c r="BO18" s="24" t="s">
        <v>4</v>
      </c>
      <c r="BP18" s="24" t="s">
        <v>3</v>
      </c>
      <c r="BQ18" s="32" t="s">
        <v>4</v>
      </c>
      <c r="BR18" s="24" t="s">
        <v>4</v>
      </c>
      <c r="BS18" s="24" t="s">
        <v>4</v>
      </c>
      <c r="BT18" s="24" t="s">
        <v>3</v>
      </c>
      <c r="BU18" s="24" t="s">
        <v>3</v>
      </c>
      <c r="BV18" s="24" t="s">
        <v>4</v>
      </c>
      <c r="BW18" s="24"/>
      <c r="BX18" s="24" t="s">
        <v>3</v>
      </c>
      <c r="BY18" s="24" t="s">
        <v>881</v>
      </c>
      <c r="BZ18" s="24">
        <v>6</v>
      </c>
      <c r="CA18" s="31">
        <v>44413</v>
      </c>
      <c r="CB18" s="34">
        <v>2015.35</v>
      </c>
    </row>
    <row r="19" spans="1:80" ht="409.5">
      <c r="A19" s="24">
        <v>16</v>
      </c>
      <c r="B19" s="24">
        <v>5776033</v>
      </c>
      <c r="C19" s="24" t="s">
        <v>160</v>
      </c>
      <c r="D19" s="24">
        <v>202</v>
      </c>
      <c r="E19" s="24">
        <v>1</v>
      </c>
      <c r="F19" s="24" t="s">
        <v>145</v>
      </c>
      <c r="G19" s="24">
        <v>321712</v>
      </c>
      <c r="H19" s="24" t="s">
        <v>219</v>
      </c>
      <c r="I19" s="31">
        <v>39121</v>
      </c>
      <c r="J19" s="31">
        <v>42774</v>
      </c>
      <c r="K19" s="24">
        <v>840</v>
      </c>
      <c r="L19" s="32">
        <v>1300000</v>
      </c>
      <c r="M19" s="33">
        <v>0.15</v>
      </c>
      <c r="N19" s="33">
        <v>0</v>
      </c>
      <c r="O19" s="24" t="s">
        <v>450</v>
      </c>
      <c r="P19" s="24" t="s">
        <v>460</v>
      </c>
      <c r="Q19" s="24" t="s">
        <v>456</v>
      </c>
      <c r="R19" s="24" t="s">
        <v>4</v>
      </c>
      <c r="S19" s="24" t="s">
        <v>4</v>
      </c>
      <c r="T19" s="34">
        <f t="shared" si="0"/>
        <v>85031229.180000007</v>
      </c>
      <c r="U19" s="34">
        <v>34653944.990000002</v>
      </c>
      <c r="V19" s="34">
        <v>50377284.189999998</v>
      </c>
      <c r="W19" s="34">
        <v>0</v>
      </c>
      <c r="X19" s="34">
        <v>0</v>
      </c>
      <c r="Y19" s="34">
        <f t="shared" si="1"/>
        <v>3162575.89</v>
      </c>
      <c r="Z19" s="24" t="s">
        <v>3</v>
      </c>
      <c r="AA19" s="24" t="s">
        <v>3</v>
      </c>
      <c r="AB19" s="24"/>
      <c r="AC19" s="24"/>
      <c r="AD19" s="24" t="s">
        <v>3</v>
      </c>
      <c r="AE19" s="34">
        <v>0</v>
      </c>
      <c r="AF19" s="34">
        <v>0</v>
      </c>
      <c r="AG19" s="34">
        <v>0</v>
      </c>
      <c r="AH19" s="34">
        <v>0</v>
      </c>
      <c r="AI19" s="34">
        <v>0</v>
      </c>
      <c r="AJ19" s="34">
        <v>0</v>
      </c>
      <c r="AK19" s="34">
        <v>3874.15</v>
      </c>
      <c r="AL19" s="34">
        <v>3616.73</v>
      </c>
      <c r="AM19" s="34">
        <v>0</v>
      </c>
      <c r="AN19" s="34">
        <v>1906.82</v>
      </c>
      <c r="AO19" s="34">
        <v>0</v>
      </c>
      <c r="AP19" s="34">
        <v>0</v>
      </c>
      <c r="AQ19" s="34">
        <v>0</v>
      </c>
      <c r="AR19" s="34">
        <v>0</v>
      </c>
      <c r="AS19" s="34">
        <v>0</v>
      </c>
      <c r="AT19" s="34">
        <v>1343.61</v>
      </c>
      <c r="AU19" s="34">
        <v>0</v>
      </c>
      <c r="AV19" s="34">
        <v>0</v>
      </c>
      <c r="AW19" s="34">
        <v>0</v>
      </c>
      <c r="AX19" s="31">
        <v>44124</v>
      </c>
      <c r="AY19" s="34">
        <v>1343.61</v>
      </c>
      <c r="AZ19" s="24">
        <v>5135</v>
      </c>
      <c r="BA19" s="24">
        <v>2.4</v>
      </c>
      <c r="BB19" s="31">
        <v>43869</v>
      </c>
      <c r="BC19" s="24" t="s">
        <v>4</v>
      </c>
      <c r="BD19" s="24" t="s">
        <v>4</v>
      </c>
      <c r="BE19" s="24" t="s">
        <v>3</v>
      </c>
      <c r="BF19" s="24" t="s">
        <v>592</v>
      </c>
      <c r="BG19" s="24" t="s">
        <v>573</v>
      </c>
      <c r="BH19" s="24" t="s">
        <v>578</v>
      </c>
      <c r="BI19" s="24" t="s">
        <v>1123</v>
      </c>
      <c r="BJ19" s="34">
        <v>9011169</v>
      </c>
      <c r="BK19" s="34">
        <v>2895607.83</v>
      </c>
      <c r="BL19" s="31">
        <v>40569</v>
      </c>
      <c r="BM19" s="31">
        <v>41236</v>
      </c>
      <c r="BN19" s="24" t="s">
        <v>4</v>
      </c>
      <c r="BO19" s="24" t="s">
        <v>4</v>
      </c>
      <c r="BP19" s="24" t="s">
        <v>3</v>
      </c>
      <c r="BQ19" s="32" t="s">
        <v>4</v>
      </c>
      <c r="BR19" s="24" t="s">
        <v>3</v>
      </c>
      <c r="BS19" s="24" t="s">
        <v>4</v>
      </c>
      <c r="BT19" s="24" t="s">
        <v>4</v>
      </c>
      <c r="BU19" s="24" t="s">
        <v>4</v>
      </c>
      <c r="BV19" s="24" t="s">
        <v>4</v>
      </c>
      <c r="BW19" s="24" t="s">
        <v>888</v>
      </c>
      <c r="BX19" s="24" t="s">
        <v>3</v>
      </c>
      <c r="BY19" s="24" t="s">
        <v>881</v>
      </c>
      <c r="BZ19" s="24">
        <v>6</v>
      </c>
      <c r="CA19" s="31">
        <v>44413</v>
      </c>
      <c r="CB19" s="34">
        <v>634688.29</v>
      </c>
    </row>
    <row r="20" spans="1:80" ht="285">
      <c r="A20" s="24">
        <v>17</v>
      </c>
      <c r="B20" s="24">
        <v>5844618</v>
      </c>
      <c r="C20" s="24" t="s">
        <v>160</v>
      </c>
      <c r="D20" s="24">
        <v>202</v>
      </c>
      <c r="E20" s="24">
        <v>1</v>
      </c>
      <c r="F20" s="24" t="s">
        <v>145</v>
      </c>
      <c r="G20" s="24">
        <v>321712</v>
      </c>
      <c r="H20" s="24" t="s">
        <v>220</v>
      </c>
      <c r="I20" s="31">
        <v>39022</v>
      </c>
      <c r="J20" s="31">
        <v>40118</v>
      </c>
      <c r="K20" s="24">
        <v>840</v>
      </c>
      <c r="L20" s="32">
        <v>300000</v>
      </c>
      <c r="M20" s="33">
        <v>0.17</v>
      </c>
      <c r="N20" s="33">
        <v>0</v>
      </c>
      <c r="O20" s="24" t="s">
        <v>461</v>
      </c>
      <c r="P20" s="24" t="s">
        <v>452</v>
      </c>
      <c r="Q20" s="24" t="s">
        <v>456</v>
      </c>
      <c r="R20" s="24" t="s">
        <v>4</v>
      </c>
      <c r="S20" s="24" t="s">
        <v>4</v>
      </c>
      <c r="T20" s="34">
        <f t="shared" si="0"/>
        <v>9299254.2699999996</v>
      </c>
      <c r="U20" s="34">
        <v>8052270.9000000004</v>
      </c>
      <c r="V20" s="34">
        <v>1246983.3700000001</v>
      </c>
      <c r="W20" s="34">
        <v>0</v>
      </c>
      <c r="X20" s="34">
        <v>0</v>
      </c>
      <c r="Y20" s="34">
        <f t="shared" si="1"/>
        <v>345868.19</v>
      </c>
      <c r="Z20" s="24" t="s">
        <v>3</v>
      </c>
      <c r="AA20" s="24" t="s">
        <v>3</v>
      </c>
      <c r="AB20" s="24"/>
      <c r="AC20" s="24" t="s">
        <v>4</v>
      </c>
      <c r="AD20" s="24" t="s">
        <v>3</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1">
        <v>41068</v>
      </c>
      <c r="AY20" s="34">
        <v>1198.8800000000001</v>
      </c>
      <c r="AZ20" s="24">
        <v>4583</v>
      </c>
      <c r="BA20" s="24" t="s">
        <v>0</v>
      </c>
      <c r="BB20" s="31">
        <v>41214</v>
      </c>
      <c r="BC20" s="24" t="s">
        <v>4</v>
      </c>
      <c r="BD20" s="24" t="s">
        <v>4</v>
      </c>
      <c r="BE20" s="24" t="s">
        <v>3</v>
      </c>
      <c r="BF20" s="24" t="s">
        <v>593</v>
      </c>
      <c r="BG20" s="24" t="s">
        <v>573</v>
      </c>
      <c r="BH20" s="24" t="s">
        <v>200</v>
      </c>
      <c r="BI20" s="24" t="s">
        <v>1124</v>
      </c>
      <c r="BJ20" s="34">
        <v>4018032</v>
      </c>
      <c r="BK20" s="34">
        <v>674208.39</v>
      </c>
      <c r="BL20" s="31">
        <v>41229</v>
      </c>
      <c r="BM20" s="31">
        <v>41438</v>
      </c>
      <c r="BN20" s="24" t="s">
        <v>4</v>
      </c>
      <c r="BO20" s="24" t="s">
        <v>4</v>
      </c>
      <c r="BP20" s="24" t="s">
        <v>3</v>
      </c>
      <c r="BQ20" s="32" t="s">
        <v>4</v>
      </c>
      <c r="BR20" s="24" t="s">
        <v>3</v>
      </c>
      <c r="BS20" s="24" t="s">
        <v>3</v>
      </c>
      <c r="BT20" s="24" t="s">
        <v>3</v>
      </c>
      <c r="BU20" s="24" t="s">
        <v>4</v>
      </c>
      <c r="BV20" s="24" t="s">
        <v>4</v>
      </c>
      <c r="BW20" s="24" t="s">
        <v>889</v>
      </c>
      <c r="BX20" s="24" t="s">
        <v>3</v>
      </c>
      <c r="BY20" s="24" t="s">
        <v>881</v>
      </c>
      <c r="BZ20" s="24">
        <v>6</v>
      </c>
      <c r="CA20" s="31">
        <v>44413</v>
      </c>
      <c r="CB20" s="34">
        <v>69410.259999999995</v>
      </c>
    </row>
    <row r="21" spans="1:80" ht="75">
      <c r="A21" s="24">
        <v>18</v>
      </c>
      <c r="B21" s="24">
        <v>5815842</v>
      </c>
      <c r="C21" s="24" t="s">
        <v>160</v>
      </c>
      <c r="D21" s="24">
        <v>202</v>
      </c>
      <c r="E21" s="24">
        <v>1</v>
      </c>
      <c r="F21" s="24" t="s">
        <v>145</v>
      </c>
      <c r="G21" s="24">
        <v>321712</v>
      </c>
      <c r="H21" s="24" t="s">
        <v>221</v>
      </c>
      <c r="I21" s="31">
        <v>38964</v>
      </c>
      <c r="J21" s="31">
        <v>42617</v>
      </c>
      <c r="K21" s="24">
        <v>840</v>
      </c>
      <c r="L21" s="32">
        <v>11800</v>
      </c>
      <c r="M21" s="33">
        <v>0.17</v>
      </c>
      <c r="N21" s="33">
        <v>0</v>
      </c>
      <c r="O21" s="24" t="s">
        <v>450</v>
      </c>
      <c r="P21" s="24" t="s">
        <v>452</v>
      </c>
      <c r="Q21" s="24" t="s">
        <v>449</v>
      </c>
      <c r="R21" s="24" t="s">
        <v>202</v>
      </c>
      <c r="S21" s="24" t="s">
        <v>4</v>
      </c>
      <c r="T21" s="34">
        <f t="shared" si="0"/>
        <v>663449.22</v>
      </c>
      <c r="U21" s="34">
        <v>283048.65999999997</v>
      </c>
      <c r="V21" s="34">
        <v>380400.56</v>
      </c>
      <c r="W21" s="34">
        <v>0</v>
      </c>
      <c r="X21" s="34">
        <v>0</v>
      </c>
      <c r="Y21" s="34">
        <f t="shared" si="1"/>
        <v>24675.74</v>
      </c>
      <c r="Z21" s="24" t="s">
        <v>4</v>
      </c>
      <c r="AA21" s="24" t="s">
        <v>4</v>
      </c>
      <c r="AB21" s="24" t="s">
        <v>4</v>
      </c>
      <c r="AC21" s="24" t="s">
        <v>4</v>
      </c>
      <c r="AD21" s="24" t="s">
        <v>4</v>
      </c>
      <c r="AE21" s="34">
        <v>0</v>
      </c>
      <c r="AF21" s="34">
        <v>0</v>
      </c>
      <c r="AG21" s="34">
        <v>0</v>
      </c>
      <c r="AH21" s="34">
        <v>0</v>
      </c>
      <c r="AI21" s="34">
        <v>0</v>
      </c>
      <c r="AJ21" s="34">
        <v>0</v>
      </c>
      <c r="AK21" s="34">
        <v>0</v>
      </c>
      <c r="AL21" s="34">
        <v>0</v>
      </c>
      <c r="AM21" s="34">
        <v>0</v>
      </c>
      <c r="AN21" s="34">
        <v>0</v>
      </c>
      <c r="AO21" s="34">
        <v>0</v>
      </c>
      <c r="AP21" s="34">
        <v>0</v>
      </c>
      <c r="AQ21" s="34">
        <v>0</v>
      </c>
      <c r="AR21" s="34">
        <v>0</v>
      </c>
      <c r="AS21" s="34">
        <v>0</v>
      </c>
      <c r="AT21" s="34">
        <v>0</v>
      </c>
      <c r="AU21" s="34">
        <v>0</v>
      </c>
      <c r="AV21" s="34">
        <v>0</v>
      </c>
      <c r="AW21" s="34">
        <v>0</v>
      </c>
      <c r="AX21" s="31">
        <v>39744</v>
      </c>
      <c r="AY21" s="34">
        <v>1343.76</v>
      </c>
      <c r="AZ21" s="24">
        <v>4646</v>
      </c>
      <c r="BA21" s="24">
        <v>4</v>
      </c>
      <c r="BB21" s="31">
        <v>43712</v>
      </c>
      <c r="BC21" s="24" t="s">
        <v>4</v>
      </c>
      <c r="BD21" s="24" t="s">
        <v>4</v>
      </c>
      <c r="BE21" s="24" t="s">
        <v>3</v>
      </c>
      <c r="BF21" s="24" t="s">
        <v>594</v>
      </c>
      <c r="BG21" s="24" t="s">
        <v>573</v>
      </c>
      <c r="BH21" s="24" t="s">
        <v>578</v>
      </c>
      <c r="BI21" s="24" t="s">
        <v>1125</v>
      </c>
      <c r="BJ21" s="34">
        <v>100468.5</v>
      </c>
      <c r="BK21" s="34">
        <v>90320.9</v>
      </c>
      <c r="BL21" s="31">
        <v>41663</v>
      </c>
      <c r="BM21" s="31">
        <v>41662</v>
      </c>
      <c r="BN21" s="24" t="s">
        <v>4</v>
      </c>
      <c r="BO21" s="24" t="s">
        <v>4</v>
      </c>
      <c r="BP21" s="24" t="s">
        <v>3</v>
      </c>
      <c r="BQ21" s="32" t="s">
        <v>4</v>
      </c>
      <c r="BR21" s="24" t="s">
        <v>4</v>
      </c>
      <c r="BS21" s="24" t="s">
        <v>4</v>
      </c>
      <c r="BT21" s="24" t="s">
        <v>4</v>
      </c>
      <c r="BU21" s="24" t="s">
        <v>4</v>
      </c>
      <c r="BV21" s="24" t="s">
        <v>4</v>
      </c>
      <c r="BW21" s="24" t="s">
        <v>883</v>
      </c>
      <c r="BX21" s="24" t="s">
        <v>3</v>
      </c>
      <c r="BY21" s="24" t="s">
        <v>881</v>
      </c>
      <c r="BZ21" s="24">
        <v>6</v>
      </c>
      <c r="CA21" s="31">
        <v>44413</v>
      </c>
      <c r="CB21" s="34">
        <v>4952.03</v>
      </c>
    </row>
    <row r="22" spans="1:80" ht="105">
      <c r="A22" s="24">
        <v>19</v>
      </c>
      <c r="B22" s="24">
        <v>5930233</v>
      </c>
      <c r="C22" s="24" t="s">
        <v>160</v>
      </c>
      <c r="D22" s="24">
        <v>202</v>
      </c>
      <c r="E22" s="24">
        <v>1</v>
      </c>
      <c r="F22" s="24" t="s">
        <v>145</v>
      </c>
      <c r="G22" s="24">
        <v>321712</v>
      </c>
      <c r="H22" s="24" t="s">
        <v>222</v>
      </c>
      <c r="I22" s="31">
        <v>39080</v>
      </c>
      <c r="J22" s="31">
        <v>42732</v>
      </c>
      <c r="K22" s="24">
        <v>840</v>
      </c>
      <c r="L22" s="32">
        <v>225000</v>
      </c>
      <c r="M22" s="33">
        <v>0.15</v>
      </c>
      <c r="N22" s="33">
        <v>0</v>
      </c>
      <c r="O22" s="24" t="s">
        <v>450</v>
      </c>
      <c r="P22" s="24" t="s">
        <v>452</v>
      </c>
      <c r="Q22" s="24" t="s">
        <v>462</v>
      </c>
      <c r="R22" s="24" t="s">
        <v>194</v>
      </c>
      <c r="S22" s="24" t="s">
        <v>4</v>
      </c>
      <c r="T22" s="34">
        <f t="shared" si="0"/>
        <v>10484967.68</v>
      </c>
      <c r="U22" s="34">
        <v>4826835.8899999997</v>
      </c>
      <c r="V22" s="34">
        <v>5658131.79</v>
      </c>
      <c r="W22" s="34">
        <v>0</v>
      </c>
      <c r="X22" s="34">
        <v>0</v>
      </c>
      <c r="Y22" s="34">
        <f t="shared" si="1"/>
        <v>389968.56</v>
      </c>
      <c r="Z22" s="24" t="s">
        <v>3</v>
      </c>
      <c r="AA22" s="24" t="s">
        <v>3</v>
      </c>
      <c r="AB22" s="24" t="s">
        <v>3</v>
      </c>
      <c r="AC22" s="24" t="s">
        <v>3</v>
      </c>
      <c r="AD22" s="24" t="s">
        <v>4</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1">
        <v>41004</v>
      </c>
      <c r="AY22" s="34">
        <v>15975.8</v>
      </c>
      <c r="AZ22" s="24">
        <v>4554</v>
      </c>
      <c r="BA22" s="24">
        <v>4</v>
      </c>
      <c r="BB22" s="31">
        <v>43827</v>
      </c>
      <c r="BC22" s="24" t="s">
        <v>4</v>
      </c>
      <c r="BD22" s="24" t="s">
        <v>4</v>
      </c>
      <c r="BE22" s="24" t="s">
        <v>3</v>
      </c>
      <c r="BF22" s="24" t="s">
        <v>595</v>
      </c>
      <c r="BG22" s="24" t="s">
        <v>573</v>
      </c>
      <c r="BH22" s="24" t="s">
        <v>574</v>
      </c>
      <c r="BI22" s="24" t="s">
        <v>1126</v>
      </c>
      <c r="BJ22" s="34">
        <v>1818000</v>
      </c>
      <c r="BK22" s="34">
        <v>2872800</v>
      </c>
      <c r="BL22" s="31">
        <v>40147</v>
      </c>
      <c r="BM22" s="31">
        <v>41236</v>
      </c>
      <c r="BN22" s="24" t="s">
        <v>4</v>
      </c>
      <c r="BO22" s="24" t="s">
        <v>4</v>
      </c>
      <c r="BP22" s="24" t="s">
        <v>4</v>
      </c>
      <c r="BQ22" s="32" t="s">
        <v>4</v>
      </c>
      <c r="BR22" s="24" t="s">
        <v>4</v>
      </c>
      <c r="BS22" s="24" t="s">
        <v>4</v>
      </c>
      <c r="BT22" s="24" t="s">
        <v>3</v>
      </c>
      <c r="BU22" s="24" t="s">
        <v>4</v>
      </c>
      <c r="BV22" s="24" t="s">
        <v>4</v>
      </c>
      <c r="BW22" s="24" t="s">
        <v>890</v>
      </c>
      <c r="BX22" s="24" t="s">
        <v>3</v>
      </c>
      <c r="BY22" s="24" t="s">
        <v>881</v>
      </c>
      <c r="BZ22" s="24">
        <v>6</v>
      </c>
      <c r="CA22" s="31">
        <v>44413</v>
      </c>
      <c r="CB22" s="34">
        <v>78260.5</v>
      </c>
    </row>
    <row r="23" spans="1:80" ht="60">
      <c r="A23" s="24">
        <v>20</v>
      </c>
      <c r="B23" s="24">
        <v>5806316</v>
      </c>
      <c r="C23" s="24" t="s">
        <v>160</v>
      </c>
      <c r="D23" s="24">
        <v>202</v>
      </c>
      <c r="E23" s="24">
        <v>1</v>
      </c>
      <c r="F23" s="24" t="s">
        <v>145</v>
      </c>
      <c r="G23" s="24">
        <v>321712</v>
      </c>
      <c r="H23" s="24" t="s">
        <v>223</v>
      </c>
      <c r="I23" s="31">
        <v>39105</v>
      </c>
      <c r="J23" s="31">
        <v>42758</v>
      </c>
      <c r="K23" s="24">
        <v>840</v>
      </c>
      <c r="L23" s="32">
        <v>50000</v>
      </c>
      <c r="M23" s="33">
        <v>0.15</v>
      </c>
      <c r="N23" s="33">
        <v>0</v>
      </c>
      <c r="O23" s="24" t="s">
        <v>450</v>
      </c>
      <c r="P23" s="24" t="s">
        <v>452</v>
      </c>
      <c r="Q23" s="24" t="s">
        <v>449</v>
      </c>
      <c r="R23" s="24" t="s">
        <v>202</v>
      </c>
      <c r="S23" s="24" t="s">
        <v>4</v>
      </c>
      <c r="T23" s="34">
        <f t="shared" si="0"/>
        <v>566478.84</v>
      </c>
      <c r="U23" s="34">
        <v>394673.1</v>
      </c>
      <c r="V23" s="34">
        <v>171805.74</v>
      </c>
      <c r="W23" s="34">
        <v>0</v>
      </c>
      <c r="X23" s="34">
        <v>0</v>
      </c>
      <c r="Y23" s="34">
        <f t="shared" si="1"/>
        <v>21069.11</v>
      </c>
      <c r="Z23" s="24" t="s">
        <v>4</v>
      </c>
      <c r="AA23" s="24" t="s">
        <v>4</v>
      </c>
      <c r="AB23" s="24" t="s">
        <v>4</v>
      </c>
      <c r="AC23" s="24" t="s">
        <v>4</v>
      </c>
      <c r="AD23" s="24" t="s">
        <v>4</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v>0</v>
      </c>
      <c r="AW23" s="34">
        <v>0</v>
      </c>
      <c r="AX23" s="31">
        <v>41710</v>
      </c>
      <c r="AY23" s="34">
        <v>4648.75</v>
      </c>
      <c r="AZ23" s="24">
        <v>2669</v>
      </c>
      <c r="BA23" s="24">
        <v>3.4</v>
      </c>
      <c r="BB23" s="31">
        <v>42758</v>
      </c>
      <c r="BC23" s="24" t="s">
        <v>4</v>
      </c>
      <c r="BD23" s="24" t="s">
        <v>4</v>
      </c>
      <c r="BE23" s="24" t="s">
        <v>3</v>
      </c>
      <c r="BF23" s="24" t="s">
        <v>596</v>
      </c>
      <c r="BG23" s="24" t="s">
        <v>573</v>
      </c>
      <c r="BH23" s="24" t="s">
        <v>574</v>
      </c>
      <c r="BI23" s="24" t="s">
        <v>1127</v>
      </c>
      <c r="BJ23" s="34">
        <v>462000</v>
      </c>
      <c r="BK23" s="34">
        <v>481977.9</v>
      </c>
      <c r="BL23" s="31">
        <v>41459</v>
      </c>
      <c r="BM23" s="31">
        <v>41355</v>
      </c>
      <c r="BN23" s="24" t="s">
        <v>4</v>
      </c>
      <c r="BO23" s="24" t="s">
        <v>4</v>
      </c>
      <c r="BP23" s="24" t="s">
        <v>3</v>
      </c>
      <c r="BQ23" s="32" t="s">
        <v>4</v>
      </c>
      <c r="BR23" s="24" t="s">
        <v>4</v>
      </c>
      <c r="BS23" s="24" t="s">
        <v>4</v>
      </c>
      <c r="BT23" s="24" t="s">
        <v>3</v>
      </c>
      <c r="BU23" s="24" t="s">
        <v>4</v>
      </c>
      <c r="BV23" s="24" t="s">
        <v>4</v>
      </c>
      <c r="BW23" s="24" t="s">
        <v>883</v>
      </c>
      <c r="BX23" s="24" t="s">
        <v>3</v>
      </c>
      <c r="BY23" s="24" t="s">
        <v>881</v>
      </c>
      <c r="BZ23" s="24">
        <v>6</v>
      </c>
      <c r="CA23" s="31">
        <v>44413</v>
      </c>
      <c r="CB23" s="34">
        <v>4228.24</v>
      </c>
    </row>
    <row r="24" spans="1:80" ht="105">
      <c r="A24" s="24">
        <v>21</v>
      </c>
      <c r="B24" s="24">
        <v>5788127</v>
      </c>
      <c r="C24" s="24" t="s">
        <v>160</v>
      </c>
      <c r="D24" s="24">
        <v>202</v>
      </c>
      <c r="E24" s="24">
        <v>1</v>
      </c>
      <c r="F24" s="24" t="s">
        <v>145</v>
      </c>
      <c r="G24" s="24">
        <v>321712</v>
      </c>
      <c r="H24" s="24" t="s">
        <v>224</v>
      </c>
      <c r="I24" s="31">
        <v>39249</v>
      </c>
      <c r="J24" s="31">
        <v>40345</v>
      </c>
      <c r="K24" s="24">
        <v>840</v>
      </c>
      <c r="L24" s="32">
        <v>670000</v>
      </c>
      <c r="M24" s="33">
        <v>0.15</v>
      </c>
      <c r="N24" s="33">
        <v>0</v>
      </c>
      <c r="O24" s="24" t="s">
        <v>463</v>
      </c>
      <c r="P24" s="24" t="s">
        <v>464</v>
      </c>
      <c r="Q24" s="24" t="s">
        <v>456</v>
      </c>
      <c r="R24" s="24" t="s">
        <v>4</v>
      </c>
      <c r="S24" s="24" t="s">
        <v>4</v>
      </c>
      <c r="T24" s="34">
        <f t="shared" si="0"/>
        <v>25747919.739999998</v>
      </c>
      <c r="U24" s="34">
        <v>18014089</v>
      </c>
      <c r="V24" s="34">
        <v>7733830.7400000002</v>
      </c>
      <c r="W24" s="34">
        <v>0</v>
      </c>
      <c r="X24" s="34">
        <v>0</v>
      </c>
      <c r="Y24" s="34">
        <f t="shared" si="1"/>
        <v>957645.22</v>
      </c>
      <c r="Z24" s="24" t="s">
        <v>3</v>
      </c>
      <c r="AA24" s="24" t="s">
        <v>3</v>
      </c>
      <c r="AB24" s="24"/>
      <c r="AC24" s="24"/>
      <c r="AD24" s="24" t="s">
        <v>4</v>
      </c>
      <c r="AE24" s="34">
        <v>0</v>
      </c>
      <c r="AF24" s="34">
        <v>0</v>
      </c>
      <c r="AG24" s="34">
        <v>0</v>
      </c>
      <c r="AH24" s="34">
        <v>0</v>
      </c>
      <c r="AI24" s="34">
        <v>0</v>
      </c>
      <c r="AJ24" s="34">
        <v>0</v>
      </c>
      <c r="AK24" s="34">
        <v>0</v>
      </c>
      <c r="AL24" s="34">
        <v>0</v>
      </c>
      <c r="AM24" s="34">
        <v>0</v>
      </c>
      <c r="AN24" s="34">
        <v>0</v>
      </c>
      <c r="AO24" s="34">
        <v>0</v>
      </c>
      <c r="AP24" s="34">
        <v>0</v>
      </c>
      <c r="AQ24" s="34">
        <v>0</v>
      </c>
      <c r="AR24" s="34">
        <v>0</v>
      </c>
      <c r="AS24" s="34">
        <v>0</v>
      </c>
      <c r="AT24" s="34">
        <v>0</v>
      </c>
      <c r="AU24" s="34">
        <v>0</v>
      </c>
      <c r="AV24" s="34">
        <v>0</v>
      </c>
      <c r="AW24" s="34">
        <v>0</v>
      </c>
      <c r="AX24" s="31">
        <v>39563</v>
      </c>
      <c r="AY24" s="34">
        <v>50500</v>
      </c>
      <c r="AZ24" s="24">
        <v>3664</v>
      </c>
      <c r="BA24" s="24">
        <v>4</v>
      </c>
      <c r="BB24" s="31">
        <v>40345</v>
      </c>
      <c r="BC24" s="24" t="s">
        <v>4</v>
      </c>
      <c r="BD24" s="24" t="s">
        <v>4</v>
      </c>
      <c r="BE24" s="24" t="s">
        <v>3</v>
      </c>
      <c r="BF24" s="24" t="s">
        <v>597</v>
      </c>
      <c r="BG24" s="24" t="s">
        <v>573</v>
      </c>
      <c r="BH24" s="24" t="s">
        <v>598</v>
      </c>
      <c r="BI24" s="24" t="s">
        <v>1128</v>
      </c>
      <c r="BJ24" s="34">
        <v>6032401.75</v>
      </c>
      <c r="BK24" s="34">
        <v>3609166.18</v>
      </c>
      <c r="BL24" s="31">
        <v>41837</v>
      </c>
      <c r="BM24" s="31">
        <v>41774</v>
      </c>
      <c r="BN24" s="24" t="s">
        <v>4</v>
      </c>
      <c r="BO24" s="24" t="s">
        <v>4</v>
      </c>
      <c r="BP24" s="24" t="s">
        <v>3</v>
      </c>
      <c r="BQ24" s="32" t="s">
        <v>4</v>
      </c>
      <c r="BR24" s="24" t="s">
        <v>3</v>
      </c>
      <c r="BS24" s="24" t="s">
        <v>3</v>
      </c>
      <c r="BT24" s="24" t="s">
        <v>3</v>
      </c>
      <c r="BU24" s="24" t="s">
        <v>4</v>
      </c>
      <c r="BV24" s="24" t="s">
        <v>4</v>
      </c>
      <c r="BW24" s="24" t="s">
        <v>891</v>
      </c>
      <c r="BX24" s="24" t="s">
        <v>3</v>
      </c>
      <c r="BY24" s="24" t="s">
        <v>881</v>
      </c>
      <c r="BZ24" s="24">
        <v>6</v>
      </c>
      <c r="CA24" s="31">
        <v>44413</v>
      </c>
      <c r="CB24" s="34">
        <v>204976.02</v>
      </c>
    </row>
    <row r="25" spans="1:80" ht="60">
      <c r="A25" s="24">
        <v>22</v>
      </c>
      <c r="B25" s="24">
        <v>5824385</v>
      </c>
      <c r="C25" s="24" t="s">
        <v>160</v>
      </c>
      <c r="D25" s="24">
        <v>201</v>
      </c>
      <c r="E25" s="24">
        <v>1</v>
      </c>
      <c r="F25" s="24" t="s">
        <v>145</v>
      </c>
      <c r="G25" s="24">
        <v>321712</v>
      </c>
      <c r="H25" s="24" t="s">
        <v>225</v>
      </c>
      <c r="I25" s="31">
        <v>39289</v>
      </c>
      <c r="J25" s="31">
        <v>41116</v>
      </c>
      <c r="K25" s="24">
        <v>840</v>
      </c>
      <c r="L25" s="32">
        <v>38932</v>
      </c>
      <c r="M25" s="33">
        <v>0.125</v>
      </c>
      <c r="N25" s="33">
        <v>0</v>
      </c>
      <c r="O25" s="24" t="s">
        <v>465</v>
      </c>
      <c r="P25" s="24" t="s">
        <v>448</v>
      </c>
      <c r="Q25" s="24" t="s">
        <v>466</v>
      </c>
      <c r="R25" s="24" t="s">
        <v>194</v>
      </c>
      <c r="S25" s="24" t="s">
        <v>4</v>
      </c>
      <c r="T25" s="34">
        <f t="shared" si="0"/>
        <v>928813.96</v>
      </c>
      <c r="U25" s="34">
        <v>907157.26</v>
      </c>
      <c r="V25" s="34">
        <v>21656.7</v>
      </c>
      <c r="W25" s="34">
        <v>0</v>
      </c>
      <c r="X25" s="34">
        <v>0</v>
      </c>
      <c r="Y25" s="34">
        <f t="shared" si="1"/>
        <v>34545.480000000003</v>
      </c>
      <c r="Z25" s="24" t="s">
        <v>4</v>
      </c>
      <c r="AA25" s="24" t="s">
        <v>4</v>
      </c>
      <c r="AB25" s="24"/>
      <c r="AC25" s="24"/>
      <c r="AD25" s="24" t="s">
        <v>4</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1">
        <v>40500</v>
      </c>
      <c r="AY25" s="34">
        <v>793.77</v>
      </c>
      <c r="AZ25" s="24">
        <v>4860</v>
      </c>
      <c r="BA25" s="24" t="s">
        <v>0</v>
      </c>
      <c r="BB25" s="31">
        <v>42211</v>
      </c>
      <c r="BC25" s="24" t="s">
        <v>4</v>
      </c>
      <c r="BD25" s="24" t="s">
        <v>4</v>
      </c>
      <c r="BE25" s="24" t="s">
        <v>3</v>
      </c>
      <c r="BF25" s="24" t="s">
        <v>599</v>
      </c>
      <c r="BG25" s="24" t="s">
        <v>161</v>
      </c>
      <c r="BH25" s="24" t="s">
        <v>5</v>
      </c>
      <c r="BI25" s="24" t="s">
        <v>1129</v>
      </c>
      <c r="BJ25" s="34">
        <v>219675</v>
      </c>
      <c r="BK25" s="34">
        <v>145688.76</v>
      </c>
      <c r="BL25" s="31">
        <v>41610</v>
      </c>
      <c r="BM25" s="31">
        <v>41464</v>
      </c>
      <c r="BN25" s="24" t="s">
        <v>4</v>
      </c>
      <c r="BO25" s="24" t="s">
        <v>4</v>
      </c>
      <c r="BP25" s="24" t="s">
        <v>4</v>
      </c>
      <c r="BQ25" s="32" t="s">
        <v>4</v>
      </c>
      <c r="BR25" s="24" t="s">
        <v>4</v>
      </c>
      <c r="BS25" s="24" t="s">
        <v>4</v>
      </c>
      <c r="BT25" s="24" t="s">
        <v>4</v>
      </c>
      <c r="BU25" s="24" t="s">
        <v>4</v>
      </c>
      <c r="BV25" s="24" t="s">
        <v>4</v>
      </c>
      <c r="BW25" s="24" t="s">
        <v>892</v>
      </c>
      <c r="BX25" s="24" t="s">
        <v>3</v>
      </c>
      <c r="BY25" s="24" t="s">
        <v>881</v>
      </c>
      <c r="BZ25" s="24">
        <v>6</v>
      </c>
      <c r="CA25" s="31">
        <v>44413</v>
      </c>
      <c r="CB25" s="34">
        <v>6932.73</v>
      </c>
    </row>
    <row r="26" spans="1:80" ht="405">
      <c r="A26" s="24">
        <v>23</v>
      </c>
      <c r="B26" s="24">
        <v>5823298</v>
      </c>
      <c r="C26" s="24" t="s">
        <v>160</v>
      </c>
      <c r="D26" s="24">
        <v>204</v>
      </c>
      <c r="E26" s="24">
        <v>1</v>
      </c>
      <c r="F26" s="24" t="s">
        <v>145</v>
      </c>
      <c r="G26" s="24">
        <v>321712</v>
      </c>
      <c r="H26" s="24" t="s">
        <v>226</v>
      </c>
      <c r="I26" s="31">
        <v>39413</v>
      </c>
      <c r="J26" s="31">
        <v>41240</v>
      </c>
      <c r="K26" s="24">
        <v>840</v>
      </c>
      <c r="L26" s="32">
        <v>119000</v>
      </c>
      <c r="M26" s="33">
        <v>0.13</v>
      </c>
      <c r="N26" s="33">
        <v>0</v>
      </c>
      <c r="O26" s="24" t="s">
        <v>450</v>
      </c>
      <c r="P26" s="24" t="s">
        <v>467</v>
      </c>
      <c r="Q26" s="24" t="s">
        <v>466</v>
      </c>
      <c r="R26" s="24" t="s">
        <v>194</v>
      </c>
      <c r="S26" s="24" t="s">
        <v>4</v>
      </c>
      <c r="T26" s="34">
        <f t="shared" si="0"/>
        <v>2362379.73</v>
      </c>
      <c r="U26" s="34">
        <v>2362379.73</v>
      </c>
      <c r="V26" s="34">
        <v>0</v>
      </c>
      <c r="W26" s="34">
        <v>0</v>
      </c>
      <c r="X26" s="34">
        <v>0</v>
      </c>
      <c r="Y26" s="34">
        <f t="shared" si="1"/>
        <v>87864.25</v>
      </c>
      <c r="Z26" s="24" t="s">
        <v>4</v>
      </c>
      <c r="AA26" s="24" t="s">
        <v>3</v>
      </c>
      <c r="AB26" s="24"/>
      <c r="AC26" s="24"/>
      <c r="AD26" s="24" t="s">
        <v>4</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1">
        <v>40478</v>
      </c>
      <c r="AY26" s="34">
        <v>14836.07</v>
      </c>
      <c r="AZ26" s="24">
        <v>4777</v>
      </c>
      <c r="BA26" s="24" t="s">
        <v>0</v>
      </c>
      <c r="BB26" s="31">
        <v>42335</v>
      </c>
      <c r="BC26" s="24" t="s">
        <v>4</v>
      </c>
      <c r="BD26" s="24" t="s">
        <v>4</v>
      </c>
      <c r="BE26" s="24" t="s">
        <v>3</v>
      </c>
      <c r="BF26" s="24" t="s">
        <v>600</v>
      </c>
      <c r="BG26" s="24" t="s">
        <v>573</v>
      </c>
      <c r="BH26" s="24" t="s">
        <v>601</v>
      </c>
      <c r="BI26" s="24" t="s">
        <v>1130</v>
      </c>
      <c r="BJ26" s="34">
        <v>1420535.46</v>
      </c>
      <c r="BK26" s="34">
        <v>601875</v>
      </c>
      <c r="BL26" s="31" t="s">
        <v>602</v>
      </c>
      <c r="BM26" s="31" t="s">
        <v>603</v>
      </c>
      <c r="BN26" s="24" t="s">
        <v>4</v>
      </c>
      <c r="BO26" s="24" t="s">
        <v>4</v>
      </c>
      <c r="BP26" s="24" t="s">
        <v>3</v>
      </c>
      <c r="BQ26" s="32" t="s">
        <v>4</v>
      </c>
      <c r="BR26" s="24" t="s">
        <v>4</v>
      </c>
      <c r="BS26" s="24" t="s">
        <v>4</v>
      </c>
      <c r="BT26" s="24" t="s">
        <v>3</v>
      </c>
      <c r="BU26" s="24" t="s">
        <v>4</v>
      </c>
      <c r="BV26" s="24" t="s">
        <v>4</v>
      </c>
      <c r="BW26" s="24" t="s">
        <v>893</v>
      </c>
      <c r="BX26" s="24" t="s">
        <v>3</v>
      </c>
      <c r="BY26" s="24" t="s">
        <v>881</v>
      </c>
      <c r="BZ26" s="24">
        <v>6</v>
      </c>
      <c r="CA26" s="31">
        <v>44413</v>
      </c>
      <c r="CB26" s="34">
        <v>17632.96</v>
      </c>
    </row>
    <row r="27" spans="1:80" ht="60">
      <c r="A27" s="24">
        <v>24</v>
      </c>
      <c r="B27" s="24">
        <v>5839008</v>
      </c>
      <c r="C27" s="24" t="s">
        <v>160</v>
      </c>
      <c r="D27" s="24">
        <v>203</v>
      </c>
      <c r="E27" s="24">
        <v>1</v>
      </c>
      <c r="F27" s="24" t="s">
        <v>145</v>
      </c>
      <c r="G27" s="24">
        <v>321712</v>
      </c>
      <c r="H27" s="24" t="s">
        <v>227</v>
      </c>
      <c r="I27" s="31">
        <v>39430</v>
      </c>
      <c r="J27" s="31">
        <v>39794</v>
      </c>
      <c r="K27" s="24">
        <v>980</v>
      </c>
      <c r="L27" s="32">
        <v>0.01</v>
      </c>
      <c r="M27" s="33">
        <v>0.36499999999999999</v>
      </c>
      <c r="N27" s="33">
        <v>0</v>
      </c>
      <c r="O27" s="24" t="s">
        <v>468</v>
      </c>
      <c r="P27" s="24" t="s">
        <v>469</v>
      </c>
      <c r="Q27" s="24" t="s">
        <v>466</v>
      </c>
      <c r="R27" s="24" t="s">
        <v>194</v>
      </c>
      <c r="S27" s="24" t="s">
        <v>4</v>
      </c>
      <c r="T27" s="34">
        <f t="shared" si="0"/>
        <v>6474.46</v>
      </c>
      <c r="U27" s="34">
        <v>5000</v>
      </c>
      <c r="V27" s="34">
        <v>1474.46</v>
      </c>
      <c r="W27" s="34">
        <v>0</v>
      </c>
      <c r="X27" s="34">
        <v>0</v>
      </c>
      <c r="Y27" s="34">
        <f t="shared" si="1"/>
        <v>6474.46</v>
      </c>
      <c r="Z27" s="24" t="s">
        <v>3</v>
      </c>
      <c r="AA27" s="24"/>
      <c r="AB27" s="24"/>
      <c r="AC27" s="24"/>
      <c r="AD27" s="24" t="s">
        <v>3</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1">
        <v>39499</v>
      </c>
      <c r="AY27" s="34">
        <v>270.41000000000003</v>
      </c>
      <c r="AZ27" s="24">
        <v>4856</v>
      </c>
      <c r="BA27" s="24" t="s">
        <v>0</v>
      </c>
      <c r="BB27" s="31">
        <v>40824</v>
      </c>
      <c r="BC27" s="24" t="s">
        <v>4</v>
      </c>
      <c r="BD27" s="24" t="s">
        <v>4</v>
      </c>
      <c r="BE27" s="24" t="s">
        <v>4</v>
      </c>
      <c r="BF27" s="24" t="s">
        <v>146</v>
      </c>
      <c r="BG27" s="24" t="s">
        <v>604</v>
      </c>
      <c r="BH27" s="24" t="s">
        <v>146</v>
      </c>
      <c r="BI27" s="24" t="s">
        <v>146</v>
      </c>
      <c r="BJ27" s="34" t="s">
        <v>146</v>
      </c>
      <c r="BK27" s="34" t="s">
        <v>146</v>
      </c>
      <c r="BL27" s="31" t="s">
        <v>146</v>
      </c>
      <c r="BM27" s="31" t="s">
        <v>146</v>
      </c>
      <c r="BN27" s="24" t="s">
        <v>146</v>
      </c>
      <c r="BO27" s="24" t="s">
        <v>146</v>
      </c>
      <c r="BP27" s="24" t="s">
        <v>4</v>
      </c>
      <c r="BQ27" s="32" t="s">
        <v>4</v>
      </c>
      <c r="BR27" s="24" t="s">
        <v>4</v>
      </c>
      <c r="BS27" s="24" t="s">
        <v>4</v>
      </c>
      <c r="BT27" s="24" t="s">
        <v>4</v>
      </c>
      <c r="BU27" s="24" t="s">
        <v>4</v>
      </c>
      <c r="BV27" s="24" t="s">
        <v>4</v>
      </c>
      <c r="BW27" s="24" t="s">
        <v>1331</v>
      </c>
      <c r="BX27" s="24" t="s">
        <v>3</v>
      </c>
      <c r="BY27" s="24" t="s">
        <v>881</v>
      </c>
      <c r="BZ27" s="24">
        <v>6</v>
      </c>
      <c r="CA27" s="31">
        <v>44413</v>
      </c>
      <c r="CB27" s="34">
        <v>51.8</v>
      </c>
    </row>
    <row r="28" spans="1:80" ht="135">
      <c r="A28" s="24">
        <v>25</v>
      </c>
      <c r="B28" s="24">
        <v>5830813</v>
      </c>
      <c r="C28" s="24" t="s">
        <v>160</v>
      </c>
      <c r="D28" s="24">
        <v>202</v>
      </c>
      <c r="E28" s="24">
        <v>1</v>
      </c>
      <c r="F28" s="24" t="s">
        <v>145</v>
      </c>
      <c r="G28" s="24">
        <v>321712</v>
      </c>
      <c r="H28" s="24" t="s">
        <v>228</v>
      </c>
      <c r="I28" s="31">
        <v>39692</v>
      </c>
      <c r="J28" s="31">
        <v>39751</v>
      </c>
      <c r="K28" s="24">
        <v>980</v>
      </c>
      <c r="L28" s="32">
        <v>8730000</v>
      </c>
      <c r="M28" s="33">
        <v>0.24</v>
      </c>
      <c r="N28" s="33"/>
      <c r="O28" s="24" t="s">
        <v>470</v>
      </c>
      <c r="P28" s="24" t="s">
        <v>452</v>
      </c>
      <c r="Q28" s="24" t="s">
        <v>456</v>
      </c>
      <c r="R28" s="24" t="s">
        <v>4</v>
      </c>
      <c r="S28" s="24" t="s">
        <v>4</v>
      </c>
      <c r="T28" s="34">
        <f t="shared" si="0"/>
        <v>8771506.7799999993</v>
      </c>
      <c r="U28" s="34">
        <v>8441361</v>
      </c>
      <c r="V28" s="34">
        <v>330145.78000000003</v>
      </c>
      <c r="W28" s="34">
        <v>0</v>
      </c>
      <c r="X28" s="34">
        <v>0</v>
      </c>
      <c r="Y28" s="34">
        <f t="shared" si="1"/>
        <v>8771506.7799999993</v>
      </c>
      <c r="Z28" s="24" t="s">
        <v>3</v>
      </c>
      <c r="AA28" s="24"/>
      <c r="AB28" s="24"/>
      <c r="AC28" s="24" t="s">
        <v>3</v>
      </c>
      <c r="AD28" s="24" t="s">
        <v>3</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1">
        <v>39799</v>
      </c>
      <c r="AY28" s="34">
        <v>79.47</v>
      </c>
      <c r="AZ28" s="24">
        <v>4675</v>
      </c>
      <c r="BA28" s="24">
        <v>4</v>
      </c>
      <c r="BB28" s="31">
        <v>40295</v>
      </c>
      <c r="BC28" s="24" t="s">
        <v>4</v>
      </c>
      <c r="BD28" s="24" t="s">
        <v>4</v>
      </c>
      <c r="BE28" s="24" t="s">
        <v>3</v>
      </c>
      <c r="BF28" s="24" t="s">
        <v>605</v>
      </c>
      <c r="BG28" s="24" t="s">
        <v>573</v>
      </c>
      <c r="BH28" s="24" t="s">
        <v>0</v>
      </c>
      <c r="BI28" s="24" t="s">
        <v>1131</v>
      </c>
      <c r="BJ28" s="34">
        <v>7070000</v>
      </c>
      <c r="BK28" s="34">
        <v>8620075</v>
      </c>
      <c r="BL28" s="31">
        <v>41408</v>
      </c>
      <c r="BM28" s="31">
        <v>41689</v>
      </c>
      <c r="BN28" s="24" t="s">
        <v>4</v>
      </c>
      <c r="BO28" s="24" t="s">
        <v>4</v>
      </c>
      <c r="BP28" s="24" t="s">
        <v>4</v>
      </c>
      <c r="BQ28" s="32" t="s">
        <v>4</v>
      </c>
      <c r="BR28" s="24" t="s">
        <v>4</v>
      </c>
      <c r="BS28" s="24" t="s">
        <v>4</v>
      </c>
      <c r="BT28" s="24" t="s">
        <v>3</v>
      </c>
      <c r="BU28" s="24" t="s">
        <v>3</v>
      </c>
      <c r="BV28" s="24" t="s">
        <v>4</v>
      </c>
      <c r="BW28" s="24" t="s">
        <v>894</v>
      </c>
      <c r="BX28" s="24" t="s">
        <v>3</v>
      </c>
      <c r="BY28" s="24" t="s">
        <v>881</v>
      </c>
      <c r="BZ28" s="24">
        <v>6</v>
      </c>
      <c r="CA28" s="31">
        <v>44413</v>
      </c>
      <c r="CB28" s="34">
        <v>70172.05</v>
      </c>
    </row>
    <row r="29" spans="1:80" ht="75">
      <c r="A29" s="24">
        <v>26</v>
      </c>
      <c r="B29" s="24">
        <v>5853760</v>
      </c>
      <c r="C29" s="24" t="s">
        <v>160</v>
      </c>
      <c r="D29" s="24">
        <v>202</v>
      </c>
      <c r="E29" s="24">
        <v>1</v>
      </c>
      <c r="F29" s="24" t="s">
        <v>145</v>
      </c>
      <c r="G29" s="24">
        <v>321712</v>
      </c>
      <c r="H29" s="24" t="s">
        <v>229</v>
      </c>
      <c r="I29" s="31">
        <v>39073</v>
      </c>
      <c r="J29" s="31">
        <v>42726</v>
      </c>
      <c r="K29" s="24">
        <v>840</v>
      </c>
      <c r="L29" s="32">
        <v>11000</v>
      </c>
      <c r="M29" s="33">
        <v>0.15</v>
      </c>
      <c r="N29" s="33">
        <v>0</v>
      </c>
      <c r="O29" s="24" t="s">
        <v>450</v>
      </c>
      <c r="P29" s="24" t="s">
        <v>452</v>
      </c>
      <c r="Q29" s="24" t="s">
        <v>449</v>
      </c>
      <c r="R29" s="24" t="s">
        <v>202</v>
      </c>
      <c r="S29" s="24" t="s">
        <v>4</v>
      </c>
      <c r="T29" s="34">
        <f t="shared" si="0"/>
        <v>114142.64</v>
      </c>
      <c r="U29" s="34">
        <v>80989.19</v>
      </c>
      <c r="V29" s="34">
        <v>33153.449999999997</v>
      </c>
      <c r="W29" s="34">
        <v>0</v>
      </c>
      <c r="X29" s="34">
        <v>0</v>
      </c>
      <c r="Y29" s="34">
        <f t="shared" si="1"/>
        <v>4245.32</v>
      </c>
      <c r="Z29" s="24" t="s">
        <v>4</v>
      </c>
      <c r="AA29" s="24" t="s">
        <v>4</v>
      </c>
      <c r="AB29" s="24"/>
      <c r="AC29" s="24"/>
      <c r="AD29" s="24" t="s">
        <v>4</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1">
        <v>41731</v>
      </c>
      <c r="AY29" s="34">
        <v>1443.81</v>
      </c>
      <c r="AZ29" s="24">
        <v>2637</v>
      </c>
      <c r="BA29" s="24">
        <v>4</v>
      </c>
      <c r="BB29" s="31">
        <v>42827</v>
      </c>
      <c r="BC29" s="24" t="s">
        <v>4</v>
      </c>
      <c r="BD29" s="24" t="s">
        <v>4</v>
      </c>
      <c r="BE29" s="24" t="s">
        <v>3</v>
      </c>
      <c r="BF29" s="24" t="s">
        <v>606</v>
      </c>
      <c r="BG29" s="24" t="s">
        <v>573</v>
      </c>
      <c r="BH29" s="24" t="s">
        <v>574</v>
      </c>
      <c r="BI29" s="24" t="s">
        <v>1132</v>
      </c>
      <c r="BJ29" s="34">
        <v>206600</v>
      </c>
      <c r="BK29" s="34">
        <v>317322.09999999998</v>
      </c>
      <c r="BL29" s="31">
        <v>41485</v>
      </c>
      <c r="BM29" s="31">
        <v>41422</v>
      </c>
      <c r="BN29" s="24" t="s">
        <v>4</v>
      </c>
      <c r="BO29" s="24" t="s">
        <v>4</v>
      </c>
      <c r="BP29" s="24" t="s">
        <v>3</v>
      </c>
      <c r="BQ29" s="32" t="s">
        <v>4</v>
      </c>
      <c r="BR29" s="24" t="s">
        <v>4</v>
      </c>
      <c r="BS29" s="24" t="s">
        <v>4</v>
      </c>
      <c r="BT29" s="24" t="s">
        <v>3</v>
      </c>
      <c r="BU29" s="24" t="s">
        <v>4</v>
      </c>
      <c r="BV29" s="24" t="s">
        <v>4</v>
      </c>
      <c r="BW29" s="24" t="s">
        <v>883</v>
      </c>
      <c r="BX29" s="24" t="s">
        <v>3</v>
      </c>
      <c r="BY29" s="24" t="s">
        <v>881</v>
      </c>
      <c r="BZ29" s="24">
        <v>6</v>
      </c>
      <c r="CA29" s="31">
        <v>44413</v>
      </c>
      <c r="CB29" s="34">
        <v>851.97</v>
      </c>
    </row>
    <row r="30" spans="1:80" ht="90">
      <c r="A30" s="24">
        <v>27</v>
      </c>
      <c r="B30" s="24">
        <v>5823508</v>
      </c>
      <c r="C30" s="24" t="s">
        <v>160</v>
      </c>
      <c r="D30" s="24">
        <v>202</v>
      </c>
      <c r="E30" s="24">
        <v>1</v>
      </c>
      <c r="F30" s="24" t="s">
        <v>145</v>
      </c>
      <c r="G30" s="24">
        <v>321712</v>
      </c>
      <c r="H30" s="24" t="s">
        <v>230</v>
      </c>
      <c r="I30" s="31">
        <v>39482</v>
      </c>
      <c r="J30" s="31">
        <v>44961</v>
      </c>
      <c r="K30" s="24">
        <v>980</v>
      </c>
      <c r="L30" s="32">
        <v>150000</v>
      </c>
      <c r="M30" s="33">
        <v>0.21</v>
      </c>
      <c r="N30" s="33">
        <v>0</v>
      </c>
      <c r="O30" s="24" t="s">
        <v>450</v>
      </c>
      <c r="P30" s="24" t="s">
        <v>452</v>
      </c>
      <c r="Q30" s="24" t="s">
        <v>449</v>
      </c>
      <c r="R30" s="24" t="s">
        <v>202</v>
      </c>
      <c r="S30" s="24" t="s">
        <v>4</v>
      </c>
      <c r="T30" s="34">
        <f t="shared" si="0"/>
        <v>323650.83</v>
      </c>
      <c r="U30" s="34">
        <v>126762.75</v>
      </c>
      <c r="V30" s="34">
        <v>196888.08</v>
      </c>
      <c r="W30" s="34">
        <v>0</v>
      </c>
      <c r="X30" s="34">
        <v>0</v>
      </c>
      <c r="Y30" s="34">
        <f t="shared" si="1"/>
        <v>323650.83</v>
      </c>
      <c r="Z30" s="24" t="s">
        <v>4</v>
      </c>
      <c r="AA30" s="24" t="s">
        <v>4</v>
      </c>
      <c r="AB30" s="24"/>
      <c r="AC30" s="24"/>
      <c r="AD30" s="24" t="s">
        <v>4</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1">
        <v>42228</v>
      </c>
      <c r="AY30" s="34">
        <v>612.44000000000005</v>
      </c>
      <c r="AZ30" s="24">
        <v>2669</v>
      </c>
      <c r="BA30" s="24">
        <v>2.4</v>
      </c>
      <c r="BB30" s="31">
        <v>46057</v>
      </c>
      <c r="BC30" s="24" t="s">
        <v>4</v>
      </c>
      <c r="BD30" s="24" t="s">
        <v>4</v>
      </c>
      <c r="BE30" s="24" t="s">
        <v>3</v>
      </c>
      <c r="BF30" s="24" t="s">
        <v>607</v>
      </c>
      <c r="BG30" s="24" t="s">
        <v>573</v>
      </c>
      <c r="BH30" s="24" t="s">
        <v>574</v>
      </c>
      <c r="BI30" s="24" t="s">
        <v>1133</v>
      </c>
      <c r="BJ30" s="34">
        <v>306894</v>
      </c>
      <c r="BK30" s="34">
        <v>455601</v>
      </c>
      <c r="BL30" s="31">
        <v>41533</v>
      </c>
      <c r="BM30" s="31">
        <v>41516</v>
      </c>
      <c r="BN30" s="24" t="s">
        <v>4</v>
      </c>
      <c r="BO30" s="24" t="s">
        <v>4</v>
      </c>
      <c r="BP30" s="24" t="s">
        <v>3</v>
      </c>
      <c r="BQ30" s="32" t="s">
        <v>4</v>
      </c>
      <c r="BR30" s="24" t="s">
        <v>4</v>
      </c>
      <c r="BS30" s="24" t="s">
        <v>4</v>
      </c>
      <c r="BT30" s="24" t="s">
        <v>3</v>
      </c>
      <c r="BU30" s="24" t="s">
        <v>4</v>
      </c>
      <c r="BV30" s="24" t="s">
        <v>4</v>
      </c>
      <c r="BW30" s="24" t="s">
        <v>883</v>
      </c>
      <c r="BX30" s="24" t="s">
        <v>3</v>
      </c>
      <c r="BY30" s="24" t="s">
        <v>881</v>
      </c>
      <c r="BZ30" s="24">
        <v>6</v>
      </c>
      <c r="CA30" s="31">
        <v>44413</v>
      </c>
      <c r="CB30" s="34">
        <v>2163.2800000000002</v>
      </c>
    </row>
    <row r="31" spans="1:80" ht="120">
      <c r="A31" s="24">
        <v>28</v>
      </c>
      <c r="B31" s="24">
        <v>5775632</v>
      </c>
      <c r="C31" s="24" t="s">
        <v>160</v>
      </c>
      <c r="D31" s="24">
        <v>202</v>
      </c>
      <c r="E31" s="24">
        <v>1</v>
      </c>
      <c r="F31" s="24" t="s">
        <v>145</v>
      </c>
      <c r="G31" s="24">
        <v>321712</v>
      </c>
      <c r="H31" s="24" t="s">
        <v>231</v>
      </c>
      <c r="I31" s="31">
        <v>39127</v>
      </c>
      <c r="J31" s="31">
        <v>46067</v>
      </c>
      <c r="K31" s="24">
        <v>840</v>
      </c>
      <c r="L31" s="32">
        <v>30000</v>
      </c>
      <c r="M31" s="33">
        <v>0.15</v>
      </c>
      <c r="N31" s="33">
        <v>0</v>
      </c>
      <c r="O31" s="24" t="s">
        <v>450</v>
      </c>
      <c r="P31" s="24" t="s">
        <v>471</v>
      </c>
      <c r="Q31" s="24" t="s">
        <v>449</v>
      </c>
      <c r="R31" s="24" t="s">
        <v>202</v>
      </c>
      <c r="S31" s="24" t="s">
        <v>4</v>
      </c>
      <c r="T31" s="34">
        <f t="shared" si="0"/>
        <v>874711.73</v>
      </c>
      <c r="U31" s="34">
        <v>806601</v>
      </c>
      <c r="V31" s="34">
        <v>68110.73</v>
      </c>
      <c r="W31" s="34">
        <v>0</v>
      </c>
      <c r="X31" s="34">
        <v>0</v>
      </c>
      <c r="Y31" s="34">
        <f t="shared" si="1"/>
        <v>32533.25</v>
      </c>
      <c r="Z31" s="24" t="s">
        <v>4</v>
      </c>
      <c r="AA31" s="24" t="s">
        <v>4</v>
      </c>
      <c r="AB31" s="24"/>
      <c r="AC31" s="24"/>
      <c r="AD31" s="24" t="s">
        <v>4</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1">
        <v>39241</v>
      </c>
      <c r="AY31" s="34">
        <v>2024.95</v>
      </c>
      <c r="AZ31" s="24">
        <v>5226</v>
      </c>
      <c r="BA31" s="24">
        <v>4</v>
      </c>
      <c r="BB31" s="31">
        <v>46067</v>
      </c>
      <c r="BC31" s="24" t="s">
        <v>4</v>
      </c>
      <c r="BD31" s="24" t="s">
        <v>4</v>
      </c>
      <c r="BE31" s="24" t="s">
        <v>3</v>
      </c>
      <c r="BF31" s="24" t="s">
        <v>608</v>
      </c>
      <c r="BG31" s="24" t="s">
        <v>573</v>
      </c>
      <c r="BH31" s="24" t="s">
        <v>576</v>
      </c>
      <c r="BI31" s="24" t="s">
        <v>1134</v>
      </c>
      <c r="BJ31" s="34">
        <v>287500</v>
      </c>
      <c r="BK31" s="34">
        <v>127019.2</v>
      </c>
      <c r="BL31" s="31">
        <v>40508</v>
      </c>
      <c r="BM31" s="31">
        <v>40360</v>
      </c>
      <c r="BN31" s="24" t="s">
        <v>4</v>
      </c>
      <c r="BO31" s="24" t="s">
        <v>4</v>
      </c>
      <c r="BP31" s="24" t="s">
        <v>3</v>
      </c>
      <c r="BQ31" s="32" t="s">
        <v>3</v>
      </c>
      <c r="BR31" s="24" t="s">
        <v>4</v>
      </c>
      <c r="BS31" s="24" t="s">
        <v>4</v>
      </c>
      <c r="BT31" s="24" t="s">
        <v>4</v>
      </c>
      <c r="BU31" s="24" t="s">
        <v>4</v>
      </c>
      <c r="BV31" s="24" t="s">
        <v>4</v>
      </c>
      <c r="BW31" s="24" t="s">
        <v>895</v>
      </c>
      <c r="BX31" s="24" t="s">
        <v>3</v>
      </c>
      <c r="BY31" s="24" t="s">
        <v>881</v>
      </c>
      <c r="BZ31" s="24">
        <v>6</v>
      </c>
      <c r="CA31" s="31">
        <v>44413</v>
      </c>
      <c r="CB31" s="34">
        <v>6528.91</v>
      </c>
    </row>
    <row r="32" spans="1:80" ht="60">
      <c r="A32" s="24">
        <v>29</v>
      </c>
      <c r="B32" s="24">
        <v>5929184</v>
      </c>
      <c r="C32" s="24" t="s">
        <v>160</v>
      </c>
      <c r="D32" s="24">
        <v>202</v>
      </c>
      <c r="E32" s="24">
        <v>1</v>
      </c>
      <c r="F32" s="24" t="s">
        <v>145</v>
      </c>
      <c r="G32" s="24">
        <v>321712</v>
      </c>
      <c r="H32" s="24" t="s">
        <v>232</v>
      </c>
      <c r="I32" s="31">
        <v>39503</v>
      </c>
      <c r="J32" s="31">
        <v>40599</v>
      </c>
      <c r="K32" s="24">
        <v>840</v>
      </c>
      <c r="L32" s="32">
        <v>300000</v>
      </c>
      <c r="M32" s="33">
        <v>0.16</v>
      </c>
      <c r="N32" s="33">
        <v>0</v>
      </c>
      <c r="O32" s="24" t="s">
        <v>465</v>
      </c>
      <c r="P32" s="24" t="s">
        <v>452</v>
      </c>
      <c r="Q32" s="24" t="s">
        <v>462</v>
      </c>
      <c r="R32" s="24" t="s">
        <v>194</v>
      </c>
      <c r="S32" s="24" t="s">
        <v>4</v>
      </c>
      <c r="T32" s="34">
        <f t="shared" si="0"/>
        <v>3631432.51</v>
      </c>
      <c r="U32" s="34">
        <v>2688669.46</v>
      </c>
      <c r="V32" s="34">
        <v>942763.05</v>
      </c>
      <c r="W32" s="34">
        <v>0</v>
      </c>
      <c r="X32" s="34">
        <v>0</v>
      </c>
      <c r="Y32" s="34">
        <f t="shared" si="1"/>
        <v>135064.26999999999</v>
      </c>
      <c r="Z32" s="24" t="s">
        <v>3</v>
      </c>
      <c r="AA32" s="24" t="s">
        <v>3</v>
      </c>
      <c r="AB32" s="24"/>
      <c r="AC32" s="24" t="s">
        <v>4</v>
      </c>
      <c r="AD32" s="24" t="s">
        <v>4</v>
      </c>
      <c r="AE32" s="34">
        <v>0</v>
      </c>
      <c r="AF32" s="34">
        <v>0</v>
      </c>
      <c r="AG32" s="34">
        <v>0</v>
      </c>
      <c r="AH32" s="34">
        <v>0</v>
      </c>
      <c r="AI32" s="34">
        <v>0</v>
      </c>
      <c r="AJ32" s="34">
        <v>0</v>
      </c>
      <c r="AK32" s="34">
        <v>0</v>
      </c>
      <c r="AL32" s="34">
        <v>0</v>
      </c>
      <c r="AM32" s="34">
        <v>0</v>
      </c>
      <c r="AN32" s="34">
        <v>0</v>
      </c>
      <c r="AO32" s="34">
        <v>0</v>
      </c>
      <c r="AP32" s="34">
        <v>0</v>
      </c>
      <c r="AQ32" s="34">
        <v>0</v>
      </c>
      <c r="AR32" s="34">
        <v>0</v>
      </c>
      <c r="AS32" s="34">
        <v>0</v>
      </c>
      <c r="AT32" s="34">
        <v>0</v>
      </c>
      <c r="AU32" s="34">
        <v>0</v>
      </c>
      <c r="AV32" s="34">
        <v>0</v>
      </c>
      <c r="AW32" s="34">
        <v>0</v>
      </c>
      <c r="AX32" s="31">
        <v>39876</v>
      </c>
      <c r="AY32" s="34">
        <v>26950</v>
      </c>
      <c r="AZ32" s="24">
        <v>4583</v>
      </c>
      <c r="BA32" s="24">
        <v>3</v>
      </c>
      <c r="BB32" s="31">
        <v>41695</v>
      </c>
      <c r="BC32" s="24" t="s">
        <v>4</v>
      </c>
      <c r="BD32" s="24" t="s">
        <v>4</v>
      </c>
      <c r="BE32" s="24" t="s">
        <v>3</v>
      </c>
      <c r="BF32" s="24" t="s">
        <v>609</v>
      </c>
      <c r="BG32" s="24" t="s">
        <v>573</v>
      </c>
      <c r="BH32" s="24" t="s">
        <v>610</v>
      </c>
      <c r="BI32" s="24" t="s">
        <v>1135</v>
      </c>
      <c r="BJ32" s="34">
        <v>834350</v>
      </c>
      <c r="BK32" s="34">
        <v>1392821.57</v>
      </c>
      <c r="BL32" s="31">
        <v>40765</v>
      </c>
      <c r="BM32" s="31">
        <v>40758</v>
      </c>
      <c r="BN32" s="24" t="s">
        <v>4</v>
      </c>
      <c r="BO32" s="24" t="s">
        <v>4</v>
      </c>
      <c r="BP32" s="24" t="s">
        <v>4</v>
      </c>
      <c r="BQ32" s="32" t="s">
        <v>4</v>
      </c>
      <c r="BR32" s="24" t="s">
        <v>4</v>
      </c>
      <c r="BS32" s="24" t="s">
        <v>4</v>
      </c>
      <c r="BT32" s="24" t="s">
        <v>3</v>
      </c>
      <c r="BU32" s="24" t="s">
        <v>3</v>
      </c>
      <c r="BV32" s="24" t="s">
        <v>4</v>
      </c>
      <c r="BW32" s="24" t="s">
        <v>896</v>
      </c>
      <c r="BX32" s="24" t="s">
        <v>3</v>
      </c>
      <c r="BY32" s="24" t="s">
        <v>881</v>
      </c>
      <c r="BZ32" s="24">
        <v>6</v>
      </c>
      <c r="CA32" s="31">
        <v>44413</v>
      </c>
      <c r="CB32" s="34">
        <v>28762.560000000001</v>
      </c>
    </row>
    <row r="33" spans="1:80" ht="75">
      <c r="A33" s="24">
        <v>30</v>
      </c>
      <c r="B33" s="24">
        <v>5929694</v>
      </c>
      <c r="C33" s="24" t="s">
        <v>160</v>
      </c>
      <c r="D33" s="24">
        <v>202</v>
      </c>
      <c r="E33" s="24">
        <v>1</v>
      </c>
      <c r="F33" s="24" t="s">
        <v>145</v>
      </c>
      <c r="G33" s="24">
        <v>321712</v>
      </c>
      <c r="H33" s="24" t="s">
        <v>233</v>
      </c>
      <c r="I33" s="31">
        <v>39475</v>
      </c>
      <c r="J33" s="31">
        <v>44954</v>
      </c>
      <c r="K33" s="24">
        <v>840</v>
      </c>
      <c r="L33" s="32">
        <v>25000</v>
      </c>
      <c r="M33" s="33">
        <v>0.15</v>
      </c>
      <c r="N33" s="33">
        <v>0</v>
      </c>
      <c r="O33" s="24" t="s">
        <v>450</v>
      </c>
      <c r="P33" s="24" t="s">
        <v>452</v>
      </c>
      <c r="Q33" s="24" t="s">
        <v>462</v>
      </c>
      <c r="R33" s="24" t="s">
        <v>4</v>
      </c>
      <c r="S33" s="24" t="s">
        <v>4</v>
      </c>
      <c r="T33" s="34">
        <f t="shared" si="0"/>
        <v>1341009.3899999999</v>
      </c>
      <c r="U33" s="34">
        <v>531675.62</v>
      </c>
      <c r="V33" s="34">
        <v>809333.77</v>
      </c>
      <c r="W33" s="34">
        <v>0</v>
      </c>
      <c r="X33" s="34">
        <v>0</v>
      </c>
      <c r="Y33" s="34">
        <f t="shared" si="1"/>
        <v>49876.31</v>
      </c>
      <c r="Z33" s="24" t="s">
        <v>3</v>
      </c>
      <c r="AA33" s="24" t="s">
        <v>3</v>
      </c>
      <c r="AB33" s="24"/>
      <c r="AC33" s="24" t="s">
        <v>3</v>
      </c>
      <c r="AD33" s="24" t="s">
        <v>3</v>
      </c>
      <c r="AE33" s="34">
        <v>0</v>
      </c>
      <c r="AF33" s="34">
        <v>0</v>
      </c>
      <c r="AG33" s="34">
        <v>0</v>
      </c>
      <c r="AH33" s="34">
        <v>0</v>
      </c>
      <c r="AI33" s="34">
        <v>0</v>
      </c>
      <c r="AJ33" s="34">
        <v>0</v>
      </c>
      <c r="AK33" s="34">
        <v>0</v>
      </c>
      <c r="AL33" s="34">
        <v>0</v>
      </c>
      <c r="AM33" s="34">
        <v>0</v>
      </c>
      <c r="AN33" s="34">
        <v>0</v>
      </c>
      <c r="AO33" s="34">
        <v>0</v>
      </c>
      <c r="AP33" s="34">
        <v>0</v>
      </c>
      <c r="AQ33" s="34">
        <v>0</v>
      </c>
      <c r="AR33" s="34">
        <v>0</v>
      </c>
      <c r="AS33" s="34">
        <v>0</v>
      </c>
      <c r="AT33" s="34">
        <v>0</v>
      </c>
      <c r="AU33" s="34">
        <v>0</v>
      </c>
      <c r="AV33" s="34">
        <v>0</v>
      </c>
      <c r="AW33" s="34">
        <v>0</v>
      </c>
      <c r="AX33" s="31">
        <v>40918</v>
      </c>
      <c r="AY33" s="34">
        <v>2013.43</v>
      </c>
      <c r="AZ33" s="24">
        <v>3673</v>
      </c>
      <c r="BA33" s="24">
        <v>4</v>
      </c>
      <c r="BB33" s="31">
        <v>44954</v>
      </c>
      <c r="BC33" s="24" t="s">
        <v>4</v>
      </c>
      <c r="BD33" s="24" t="s">
        <v>4</v>
      </c>
      <c r="BE33" s="24" t="s">
        <v>3</v>
      </c>
      <c r="BF33" s="24" t="s">
        <v>611</v>
      </c>
      <c r="BG33" s="24" t="s">
        <v>573</v>
      </c>
      <c r="BH33" s="24" t="s">
        <v>612</v>
      </c>
      <c r="BI33" s="24" t="s">
        <v>1136</v>
      </c>
      <c r="BJ33" s="34">
        <v>210594</v>
      </c>
      <c r="BK33" s="34">
        <v>270384.56</v>
      </c>
      <c r="BL33" s="31">
        <v>41227</v>
      </c>
      <c r="BM33" s="31">
        <v>42951</v>
      </c>
      <c r="BN33" s="24" t="s">
        <v>4</v>
      </c>
      <c r="BO33" s="24" t="s">
        <v>4</v>
      </c>
      <c r="BP33" s="24" t="s">
        <v>4</v>
      </c>
      <c r="BQ33" s="32" t="s">
        <v>4</v>
      </c>
      <c r="BR33" s="24" t="s">
        <v>4</v>
      </c>
      <c r="BS33" s="24" t="s">
        <v>4</v>
      </c>
      <c r="BT33" s="24" t="s">
        <v>3</v>
      </c>
      <c r="BU33" s="24" t="s">
        <v>4</v>
      </c>
      <c r="BV33" s="24" t="s">
        <v>4</v>
      </c>
      <c r="BW33" s="24"/>
      <c r="BX33" s="24" t="s">
        <v>3</v>
      </c>
      <c r="BY33" s="24" t="s">
        <v>881</v>
      </c>
      <c r="BZ33" s="24">
        <v>6</v>
      </c>
      <c r="CA33" s="31">
        <v>44413</v>
      </c>
      <c r="CB33" s="34">
        <v>9363.2099999999991</v>
      </c>
    </row>
    <row r="34" spans="1:80" ht="75">
      <c r="A34" s="24">
        <v>31</v>
      </c>
      <c r="B34" s="24">
        <v>5930992</v>
      </c>
      <c r="C34" s="24" t="s">
        <v>160</v>
      </c>
      <c r="D34" s="24">
        <v>202</v>
      </c>
      <c r="E34" s="24">
        <v>1</v>
      </c>
      <c r="F34" s="24" t="s">
        <v>145</v>
      </c>
      <c r="G34" s="24">
        <v>321712</v>
      </c>
      <c r="H34" s="24" t="s">
        <v>234</v>
      </c>
      <c r="I34" s="31">
        <v>39189</v>
      </c>
      <c r="J34" s="31">
        <v>46857</v>
      </c>
      <c r="K34" s="24">
        <v>840</v>
      </c>
      <c r="L34" s="32">
        <v>28140</v>
      </c>
      <c r="M34" s="33">
        <v>0.15</v>
      </c>
      <c r="N34" s="33">
        <v>0</v>
      </c>
      <c r="O34" s="24" t="s">
        <v>450</v>
      </c>
      <c r="P34" s="24" t="s">
        <v>455</v>
      </c>
      <c r="Q34" s="24" t="s">
        <v>462</v>
      </c>
      <c r="R34" s="24" t="s">
        <v>194</v>
      </c>
      <c r="S34" s="24" t="s">
        <v>4</v>
      </c>
      <c r="T34" s="34">
        <f t="shared" si="0"/>
        <v>2107627.98</v>
      </c>
      <c r="U34" s="34">
        <v>711422.08</v>
      </c>
      <c r="V34" s="34">
        <v>1396205.9</v>
      </c>
      <c r="W34" s="34">
        <v>0</v>
      </c>
      <c r="X34" s="34">
        <v>0</v>
      </c>
      <c r="Y34" s="34">
        <f t="shared" si="1"/>
        <v>78389.240000000005</v>
      </c>
      <c r="Z34" s="24" t="s">
        <v>3</v>
      </c>
      <c r="AA34" s="24" t="s">
        <v>3</v>
      </c>
      <c r="AB34" s="24"/>
      <c r="AC34" s="24" t="s">
        <v>4</v>
      </c>
      <c r="AD34" s="24" t="s">
        <v>4</v>
      </c>
      <c r="AE34" s="34">
        <v>0</v>
      </c>
      <c r="AF34" s="34">
        <v>0</v>
      </c>
      <c r="AG34" s="34">
        <v>0</v>
      </c>
      <c r="AH34" s="34">
        <v>0</v>
      </c>
      <c r="AI34" s="34">
        <v>0</v>
      </c>
      <c r="AJ34" s="34">
        <v>0</v>
      </c>
      <c r="AK34" s="34">
        <v>0</v>
      </c>
      <c r="AL34" s="34">
        <v>0</v>
      </c>
      <c r="AM34" s="34">
        <v>0</v>
      </c>
      <c r="AN34" s="34">
        <v>0</v>
      </c>
      <c r="AO34" s="34">
        <v>0</v>
      </c>
      <c r="AP34" s="34">
        <v>0</v>
      </c>
      <c r="AQ34" s="34">
        <v>0</v>
      </c>
      <c r="AR34" s="34">
        <v>0</v>
      </c>
      <c r="AS34" s="34">
        <v>0</v>
      </c>
      <c r="AT34" s="34">
        <v>0</v>
      </c>
      <c r="AU34" s="34">
        <v>0</v>
      </c>
      <c r="AV34" s="34">
        <v>0</v>
      </c>
      <c r="AW34" s="34">
        <v>0</v>
      </c>
      <c r="AX34" s="31">
        <v>39644</v>
      </c>
      <c r="AY34" s="34">
        <v>2130.56</v>
      </c>
      <c r="AZ34" s="24">
        <v>4737</v>
      </c>
      <c r="BA34" s="24">
        <v>4</v>
      </c>
      <c r="BB34" s="31">
        <v>42808</v>
      </c>
      <c r="BC34" s="24" t="s">
        <v>4</v>
      </c>
      <c r="BD34" s="24" t="s">
        <v>4</v>
      </c>
      <c r="BE34" s="24" t="s">
        <v>3</v>
      </c>
      <c r="BF34" s="24" t="s">
        <v>613</v>
      </c>
      <c r="BG34" s="24" t="s">
        <v>573</v>
      </c>
      <c r="BH34" s="24" t="s">
        <v>614</v>
      </c>
      <c r="BI34" s="24" t="s">
        <v>1137</v>
      </c>
      <c r="BJ34" s="34">
        <v>167187.92000000001</v>
      </c>
      <c r="BK34" s="34">
        <v>213227.91</v>
      </c>
      <c r="BL34" s="31">
        <v>40179</v>
      </c>
      <c r="BM34" s="31">
        <v>40155</v>
      </c>
      <c r="BN34" s="24" t="s">
        <v>4</v>
      </c>
      <c r="BO34" s="24" t="s">
        <v>4</v>
      </c>
      <c r="BP34" s="24" t="s">
        <v>4</v>
      </c>
      <c r="BQ34" s="32" t="s">
        <v>4</v>
      </c>
      <c r="BR34" s="24" t="s">
        <v>4</v>
      </c>
      <c r="BS34" s="24" t="s">
        <v>4</v>
      </c>
      <c r="BT34" s="24" t="s">
        <v>4</v>
      </c>
      <c r="BU34" s="24" t="s">
        <v>4</v>
      </c>
      <c r="BV34" s="24" t="s">
        <v>4</v>
      </c>
      <c r="BW34" s="24" t="s">
        <v>897</v>
      </c>
      <c r="BX34" s="24" t="s">
        <v>3</v>
      </c>
      <c r="BY34" s="24" t="s">
        <v>881</v>
      </c>
      <c r="BZ34" s="24">
        <v>6</v>
      </c>
      <c r="CA34" s="31">
        <v>44413</v>
      </c>
      <c r="CB34" s="34">
        <v>15068.49</v>
      </c>
    </row>
    <row r="35" spans="1:80" ht="105">
      <c r="A35" s="24">
        <v>32</v>
      </c>
      <c r="B35" s="24">
        <v>5930826</v>
      </c>
      <c r="C35" s="24" t="s">
        <v>160</v>
      </c>
      <c r="D35" s="24">
        <v>202</v>
      </c>
      <c r="E35" s="24">
        <v>1</v>
      </c>
      <c r="F35" s="24" t="s">
        <v>145</v>
      </c>
      <c r="G35" s="24">
        <v>321712</v>
      </c>
      <c r="H35" s="24" t="s">
        <v>235</v>
      </c>
      <c r="I35" s="31">
        <v>39419</v>
      </c>
      <c r="J35" s="31">
        <v>47090</v>
      </c>
      <c r="K35" s="24">
        <v>840</v>
      </c>
      <c r="L35" s="32">
        <v>52150</v>
      </c>
      <c r="M35" s="33">
        <v>0.14000000000000001</v>
      </c>
      <c r="N35" s="33">
        <v>0</v>
      </c>
      <c r="O35" s="24" t="s">
        <v>450</v>
      </c>
      <c r="P35" s="24" t="s">
        <v>472</v>
      </c>
      <c r="Q35" s="24" t="s">
        <v>462</v>
      </c>
      <c r="R35" s="24" t="s">
        <v>194</v>
      </c>
      <c r="S35" s="24" t="s">
        <v>4</v>
      </c>
      <c r="T35" s="34">
        <f t="shared" si="0"/>
        <v>3860157.13</v>
      </c>
      <c r="U35" s="34">
        <v>1363182.58</v>
      </c>
      <c r="V35" s="34">
        <v>2496974.5499999998</v>
      </c>
      <c r="W35" s="34">
        <v>0</v>
      </c>
      <c r="X35" s="34">
        <v>0</v>
      </c>
      <c r="Y35" s="34">
        <f t="shared" si="1"/>
        <v>143571.25</v>
      </c>
      <c r="Z35" s="24" t="s">
        <v>3</v>
      </c>
      <c r="AA35" s="24" t="s">
        <v>3</v>
      </c>
      <c r="AB35" s="24"/>
      <c r="AC35" s="24" t="s">
        <v>4</v>
      </c>
      <c r="AD35" s="24" t="s">
        <v>4</v>
      </c>
      <c r="AE35" s="34">
        <v>0</v>
      </c>
      <c r="AF35" s="34">
        <v>0</v>
      </c>
      <c r="AG35" s="34">
        <v>0</v>
      </c>
      <c r="AH35" s="34">
        <v>0</v>
      </c>
      <c r="AI35" s="34">
        <v>0</v>
      </c>
      <c r="AJ35" s="34">
        <v>0</v>
      </c>
      <c r="AK35" s="34">
        <v>0</v>
      </c>
      <c r="AL35" s="34">
        <v>0</v>
      </c>
      <c r="AM35" s="34">
        <v>0</v>
      </c>
      <c r="AN35" s="34">
        <v>0</v>
      </c>
      <c r="AO35" s="34">
        <v>0</v>
      </c>
      <c r="AP35" s="34">
        <v>0</v>
      </c>
      <c r="AQ35" s="34">
        <v>0</v>
      </c>
      <c r="AR35" s="34">
        <v>0</v>
      </c>
      <c r="AS35" s="34">
        <v>0</v>
      </c>
      <c r="AT35" s="34">
        <v>0</v>
      </c>
      <c r="AU35" s="34">
        <v>0</v>
      </c>
      <c r="AV35" s="34">
        <v>0</v>
      </c>
      <c r="AW35" s="34">
        <v>0</v>
      </c>
      <c r="AX35" s="31">
        <v>39644</v>
      </c>
      <c r="AY35" s="34">
        <v>3841.86</v>
      </c>
      <c r="AZ35" s="24">
        <v>4737</v>
      </c>
      <c r="BA35" s="24">
        <v>4</v>
      </c>
      <c r="BB35" s="31">
        <v>42808</v>
      </c>
      <c r="BC35" s="24" t="s">
        <v>4</v>
      </c>
      <c r="BD35" s="24" t="s">
        <v>4</v>
      </c>
      <c r="BE35" s="24" t="s">
        <v>3</v>
      </c>
      <c r="BF35" s="24" t="s">
        <v>615</v>
      </c>
      <c r="BG35" s="24" t="s">
        <v>573</v>
      </c>
      <c r="BH35" s="24" t="s">
        <v>616</v>
      </c>
      <c r="BI35" s="24" t="s">
        <v>1138</v>
      </c>
      <c r="BJ35" s="34">
        <v>309838.02</v>
      </c>
      <c r="BK35" s="34">
        <v>247076.78</v>
      </c>
      <c r="BL35" s="31">
        <v>41787</v>
      </c>
      <c r="BM35" s="31">
        <v>40155</v>
      </c>
      <c r="BN35" s="24" t="s">
        <v>4</v>
      </c>
      <c r="BO35" s="24" t="s">
        <v>4</v>
      </c>
      <c r="BP35" s="24" t="s">
        <v>4</v>
      </c>
      <c r="BQ35" s="32" t="s">
        <v>4</v>
      </c>
      <c r="BR35" s="24" t="s">
        <v>4</v>
      </c>
      <c r="BS35" s="24" t="s">
        <v>4</v>
      </c>
      <c r="BT35" s="24" t="s">
        <v>4</v>
      </c>
      <c r="BU35" s="24" t="s">
        <v>4</v>
      </c>
      <c r="BV35" s="24" t="s">
        <v>4</v>
      </c>
      <c r="BW35" s="24" t="s">
        <v>898</v>
      </c>
      <c r="BX35" s="24" t="s">
        <v>3</v>
      </c>
      <c r="BY35" s="24" t="s">
        <v>881</v>
      </c>
      <c r="BZ35" s="24">
        <v>6</v>
      </c>
      <c r="CA35" s="31">
        <v>44413</v>
      </c>
      <c r="CB35" s="34">
        <v>27685.27</v>
      </c>
    </row>
    <row r="36" spans="1:80" ht="60">
      <c r="A36" s="24">
        <v>33</v>
      </c>
      <c r="B36" s="24">
        <v>5930403</v>
      </c>
      <c r="C36" s="24" t="s">
        <v>160</v>
      </c>
      <c r="D36" s="24">
        <v>201</v>
      </c>
      <c r="E36" s="24">
        <v>1</v>
      </c>
      <c r="F36" s="24" t="s">
        <v>145</v>
      </c>
      <c r="G36" s="24">
        <v>321712</v>
      </c>
      <c r="H36" s="24" t="s">
        <v>236</v>
      </c>
      <c r="I36" s="31">
        <v>39097</v>
      </c>
      <c r="J36" s="31">
        <v>40192</v>
      </c>
      <c r="K36" s="24">
        <v>840</v>
      </c>
      <c r="L36" s="32">
        <v>10377.620000000001</v>
      </c>
      <c r="M36" s="33">
        <v>0.16</v>
      </c>
      <c r="N36" s="33">
        <v>0</v>
      </c>
      <c r="O36" s="24" t="s">
        <v>450</v>
      </c>
      <c r="P36" s="24" t="s">
        <v>473</v>
      </c>
      <c r="Q36" s="24" t="s">
        <v>462</v>
      </c>
      <c r="R36" s="24" t="s">
        <v>194</v>
      </c>
      <c r="S36" s="24" t="s">
        <v>4</v>
      </c>
      <c r="T36" s="34">
        <f t="shared" si="0"/>
        <v>125010.52</v>
      </c>
      <c r="U36" s="34">
        <v>108464.71</v>
      </c>
      <c r="V36" s="34">
        <v>16545.810000000001</v>
      </c>
      <c r="W36" s="34">
        <v>0</v>
      </c>
      <c r="X36" s="34">
        <v>0</v>
      </c>
      <c r="Y36" s="34">
        <f t="shared" si="1"/>
        <v>4649.53</v>
      </c>
      <c r="Z36" s="24" t="s">
        <v>3</v>
      </c>
      <c r="AA36" s="24" t="s">
        <v>4</v>
      </c>
      <c r="AB36" s="24" t="s">
        <v>3</v>
      </c>
      <c r="AC36" s="24" t="s">
        <v>4</v>
      </c>
      <c r="AD36" s="24" t="s">
        <v>4</v>
      </c>
      <c r="AE36" s="34">
        <v>0</v>
      </c>
      <c r="AF36" s="34">
        <v>0</v>
      </c>
      <c r="AG36" s="34">
        <v>0</v>
      </c>
      <c r="AH36" s="34">
        <v>0</v>
      </c>
      <c r="AI36" s="34">
        <v>0</v>
      </c>
      <c r="AJ36" s="34">
        <v>0</v>
      </c>
      <c r="AK36" s="34">
        <v>0</v>
      </c>
      <c r="AL36" s="34">
        <v>0</v>
      </c>
      <c r="AM36" s="34">
        <v>0</v>
      </c>
      <c r="AN36" s="34">
        <v>0</v>
      </c>
      <c r="AO36" s="34">
        <v>0</v>
      </c>
      <c r="AP36" s="34">
        <v>0</v>
      </c>
      <c r="AQ36" s="34">
        <v>0</v>
      </c>
      <c r="AR36" s="34">
        <v>0</v>
      </c>
      <c r="AS36" s="34">
        <v>0</v>
      </c>
      <c r="AT36" s="34">
        <v>0</v>
      </c>
      <c r="AU36" s="34">
        <v>0</v>
      </c>
      <c r="AV36" s="34">
        <v>0</v>
      </c>
      <c r="AW36" s="34">
        <v>0</v>
      </c>
      <c r="AX36" s="31">
        <v>39861</v>
      </c>
      <c r="AY36" s="34">
        <v>123414.77</v>
      </c>
      <c r="AZ36" s="24">
        <v>4616</v>
      </c>
      <c r="BA36" s="24">
        <v>4</v>
      </c>
      <c r="BB36" s="31">
        <v>41288</v>
      </c>
      <c r="BC36" s="24" t="s">
        <v>4</v>
      </c>
      <c r="BD36" s="24" t="s">
        <v>4</v>
      </c>
      <c r="BE36" s="24" t="s">
        <v>3</v>
      </c>
      <c r="BF36" s="24" t="s">
        <v>617</v>
      </c>
      <c r="BG36" s="24" t="s">
        <v>161</v>
      </c>
      <c r="BH36" s="24" t="s">
        <v>618</v>
      </c>
      <c r="BI36" s="24" t="s">
        <v>1139</v>
      </c>
      <c r="BJ36" s="34">
        <v>58229.98</v>
      </c>
      <c r="BK36" s="34">
        <v>75461</v>
      </c>
      <c r="BL36" s="31">
        <v>40452</v>
      </c>
      <c r="BM36" s="31">
        <v>40233</v>
      </c>
      <c r="BN36" s="24" t="s">
        <v>4</v>
      </c>
      <c r="BO36" s="24" t="s">
        <v>4</v>
      </c>
      <c r="BP36" s="24" t="s">
        <v>3</v>
      </c>
      <c r="BQ36" s="32" t="s">
        <v>4</v>
      </c>
      <c r="BR36" s="24" t="s">
        <v>4</v>
      </c>
      <c r="BS36" s="24" t="s">
        <v>4</v>
      </c>
      <c r="BT36" s="24" t="s">
        <v>3</v>
      </c>
      <c r="BU36" s="24" t="s">
        <v>4</v>
      </c>
      <c r="BV36" s="24" t="s">
        <v>4</v>
      </c>
      <c r="BW36" s="24" t="s">
        <v>899</v>
      </c>
      <c r="BX36" s="24" t="s">
        <v>3</v>
      </c>
      <c r="BY36" s="24" t="s">
        <v>881</v>
      </c>
      <c r="BZ36" s="24">
        <v>6</v>
      </c>
      <c r="CA36" s="31">
        <v>44413</v>
      </c>
      <c r="CB36" s="34">
        <v>1013.55</v>
      </c>
    </row>
    <row r="37" spans="1:80" ht="60">
      <c r="A37" s="24">
        <v>34</v>
      </c>
      <c r="B37" s="24">
        <v>5931481</v>
      </c>
      <c r="C37" s="24" t="s">
        <v>160</v>
      </c>
      <c r="D37" s="24">
        <v>201</v>
      </c>
      <c r="E37" s="24">
        <v>1</v>
      </c>
      <c r="F37" s="24" t="s">
        <v>145</v>
      </c>
      <c r="G37" s="24">
        <v>321712</v>
      </c>
      <c r="H37" s="24" t="s">
        <v>237</v>
      </c>
      <c r="I37" s="31">
        <v>39597</v>
      </c>
      <c r="J37" s="31">
        <v>42153</v>
      </c>
      <c r="K37" s="24">
        <v>980</v>
      </c>
      <c r="L37" s="32">
        <v>155563</v>
      </c>
      <c r="M37" s="33">
        <v>0.19</v>
      </c>
      <c r="N37" s="33">
        <v>0</v>
      </c>
      <c r="O37" s="24" t="s">
        <v>465</v>
      </c>
      <c r="P37" s="24" t="s">
        <v>448</v>
      </c>
      <c r="Q37" s="24" t="s">
        <v>462</v>
      </c>
      <c r="R37" s="24" t="s">
        <v>194</v>
      </c>
      <c r="S37" s="24" t="s">
        <v>4</v>
      </c>
      <c r="T37" s="34">
        <f t="shared" si="0"/>
        <v>319630.57</v>
      </c>
      <c r="U37" s="34">
        <v>144113.96</v>
      </c>
      <c r="V37" s="34">
        <v>175516.61</v>
      </c>
      <c r="W37" s="34">
        <v>0</v>
      </c>
      <c r="X37" s="34">
        <v>0</v>
      </c>
      <c r="Y37" s="34">
        <f t="shared" si="1"/>
        <v>319630.57</v>
      </c>
      <c r="Z37" s="24" t="s">
        <v>3</v>
      </c>
      <c r="AA37" s="24" t="s">
        <v>3</v>
      </c>
      <c r="AB37" s="24"/>
      <c r="AC37" s="24" t="s">
        <v>3</v>
      </c>
      <c r="AD37" s="24" t="s">
        <v>4</v>
      </c>
      <c r="AE37" s="34">
        <v>0</v>
      </c>
      <c r="AF37" s="34">
        <v>0</v>
      </c>
      <c r="AG37" s="34">
        <v>0</v>
      </c>
      <c r="AH37" s="34">
        <v>0</v>
      </c>
      <c r="AI37" s="34">
        <v>0</v>
      </c>
      <c r="AJ37" s="34">
        <v>0</v>
      </c>
      <c r="AK37" s="34">
        <v>0</v>
      </c>
      <c r="AL37" s="34">
        <v>0</v>
      </c>
      <c r="AM37" s="34">
        <v>0</v>
      </c>
      <c r="AN37" s="34">
        <v>0</v>
      </c>
      <c r="AO37" s="34">
        <v>0</v>
      </c>
      <c r="AP37" s="34">
        <v>0</v>
      </c>
      <c r="AQ37" s="34">
        <v>0</v>
      </c>
      <c r="AR37" s="34">
        <v>0</v>
      </c>
      <c r="AS37" s="34">
        <v>0</v>
      </c>
      <c r="AT37" s="34">
        <v>0</v>
      </c>
      <c r="AU37" s="34">
        <v>0</v>
      </c>
      <c r="AV37" s="34">
        <v>0</v>
      </c>
      <c r="AW37" s="34">
        <v>0</v>
      </c>
      <c r="AX37" s="31">
        <v>40038</v>
      </c>
      <c r="AY37" s="34">
        <v>760</v>
      </c>
      <c r="AZ37" s="24">
        <v>4616</v>
      </c>
      <c r="BA37" s="24">
        <v>3</v>
      </c>
      <c r="BB37" s="31">
        <v>43245</v>
      </c>
      <c r="BC37" s="24" t="s">
        <v>4</v>
      </c>
      <c r="BD37" s="24" t="s">
        <v>4</v>
      </c>
      <c r="BE37" s="24" t="s">
        <v>3</v>
      </c>
      <c r="BF37" s="24" t="s">
        <v>619</v>
      </c>
      <c r="BG37" s="24" t="s">
        <v>161</v>
      </c>
      <c r="BH37" s="24" t="s">
        <v>618</v>
      </c>
      <c r="BI37" s="24" t="s">
        <v>1140</v>
      </c>
      <c r="BJ37" s="34">
        <v>155563</v>
      </c>
      <c r="BK37" s="34">
        <v>137317</v>
      </c>
      <c r="BL37" s="31">
        <v>40452</v>
      </c>
      <c r="BM37" s="31">
        <v>40233</v>
      </c>
      <c r="BN37" s="24" t="s">
        <v>4</v>
      </c>
      <c r="BO37" s="24" t="s">
        <v>4</v>
      </c>
      <c r="BP37" s="24" t="s">
        <v>3</v>
      </c>
      <c r="BQ37" s="32" t="s">
        <v>4</v>
      </c>
      <c r="BR37" s="24" t="s">
        <v>4</v>
      </c>
      <c r="BS37" s="24" t="s">
        <v>4</v>
      </c>
      <c r="BT37" s="24" t="s">
        <v>4</v>
      </c>
      <c r="BU37" s="24" t="s">
        <v>4</v>
      </c>
      <c r="BV37" s="24" t="s">
        <v>4</v>
      </c>
      <c r="BW37" s="24" t="s">
        <v>900</v>
      </c>
      <c r="BX37" s="24" t="s">
        <v>3</v>
      </c>
      <c r="BY37" s="24" t="s">
        <v>881</v>
      </c>
      <c r="BZ37" s="24">
        <v>6</v>
      </c>
      <c r="CA37" s="31">
        <v>44413</v>
      </c>
      <c r="CB37" s="34">
        <v>2557.04</v>
      </c>
    </row>
    <row r="38" spans="1:80" ht="60">
      <c r="A38" s="24">
        <v>35</v>
      </c>
      <c r="B38" s="24">
        <v>5931618</v>
      </c>
      <c r="C38" s="24" t="s">
        <v>160</v>
      </c>
      <c r="D38" s="24">
        <v>201</v>
      </c>
      <c r="E38" s="24">
        <v>1</v>
      </c>
      <c r="F38" s="24" t="s">
        <v>145</v>
      </c>
      <c r="G38" s="24">
        <v>321712</v>
      </c>
      <c r="H38" s="24" t="s">
        <v>238</v>
      </c>
      <c r="I38" s="31">
        <v>39223</v>
      </c>
      <c r="J38" s="31">
        <v>41048</v>
      </c>
      <c r="K38" s="24">
        <v>840</v>
      </c>
      <c r="L38" s="32">
        <v>6927.72</v>
      </c>
      <c r="M38" s="33">
        <v>0.14499999999999999</v>
      </c>
      <c r="N38" s="33">
        <v>0</v>
      </c>
      <c r="O38" s="24" t="s">
        <v>465</v>
      </c>
      <c r="P38" s="24" t="s">
        <v>448</v>
      </c>
      <c r="Q38" s="24" t="s">
        <v>462</v>
      </c>
      <c r="R38" s="24" t="s">
        <v>194</v>
      </c>
      <c r="S38" s="24" t="s">
        <v>4</v>
      </c>
      <c r="T38" s="34">
        <f t="shared" si="0"/>
        <v>192997.3</v>
      </c>
      <c r="U38" s="34">
        <v>130497.82</v>
      </c>
      <c r="V38" s="34">
        <v>62499.48</v>
      </c>
      <c r="W38" s="34">
        <v>0</v>
      </c>
      <c r="X38" s="34">
        <v>0</v>
      </c>
      <c r="Y38" s="34">
        <f t="shared" si="1"/>
        <v>7178.17</v>
      </c>
      <c r="Z38" s="24" t="s">
        <v>3</v>
      </c>
      <c r="AA38" s="24" t="s">
        <v>3</v>
      </c>
      <c r="AB38" s="24"/>
      <c r="AC38" s="24" t="s">
        <v>3</v>
      </c>
      <c r="AD38" s="24" t="s">
        <v>4</v>
      </c>
      <c r="AE38" s="34">
        <v>0</v>
      </c>
      <c r="AF38" s="34">
        <v>0</v>
      </c>
      <c r="AG38" s="34">
        <v>0</v>
      </c>
      <c r="AH38" s="34">
        <v>0</v>
      </c>
      <c r="AI38" s="34">
        <v>0</v>
      </c>
      <c r="AJ38" s="34">
        <v>0</v>
      </c>
      <c r="AK38" s="34">
        <v>0</v>
      </c>
      <c r="AL38" s="34">
        <v>0</v>
      </c>
      <c r="AM38" s="34">
        <v>0</v>
      </c>
      <c r="AN38" s="34">
        <v>0</v>
      </c>
      <c r="AO38" s="34">
        <v>0</v>
      </c>
      <c r="AP38" s="34">
        <v>0</v>
      </c>
      <c r="AQ38" s="34">
        <v>0</v>
      </c>
      <c r="AR38" s="34">
        <v>0</v>
      </c>
      <c r="AS38" s="34">
        <v>0</v>
      </c>
      <c r="AT38" s="34">
        <v>0</v>
      </c>
      <c r="AU38" s="34">
        <v>0</v>
      </c>
      <c r="AV38" s="34">
        <v>0</v>
      </c>
      <c r="AW38" s="34">
        <v>0</v>
      </c>
      <c r="AX38" s="31">
        <v>39861</v>
      </c>
      <c r="AY38" s="34">
        <v>919.23</v>
      </c>
      <c r="AZ38" s="24">
        <v>4616</v>
      </c>
      <c r="BA38" s="24">
        <v>3</v>
      </c>
      <c r="BB38" s="31">
        <v>42149</v>
      </c>
      <c r="BC38" s="24" t="s">
        <v>4</v>
      </c>
      <c r="BD38" s="24" t="s">
        <v>4</v>
      </c>
      <c r="BE38" s="24" t="s">
        <v>3</v>
      </c>
      <c r="BF38" s="24" t="s">
        <v>620</v>
      </c>
      <c r="BG38" s="24" t="s">
        <v>161</v>
      </c>
      <c r="BH38" s="24" t="s">
        <v>618</v>
      </c>
      <c r="BI38" s="24" t="s">
        <v>1141</v>
      </c>
      <c r="BJ38" s="34">
        <v>34985</v>
      </c>
      <c r="BK38" s="34">
        <v>34725</v>
      </c>
      <c r="BL38" s="31">
        <v>40452</v>
      </c>
      <c r="BM38" s="31">
        <v>40233</v>
      </c>
      <c r="BN38" s="24" t="s">
        <v>4</v>
      </c>
      <c r="BO38" s="24" t="s">
        <v>4</v>
      </c>
      <c r="BP38" s="24" t="s">
        <v>3</v>
      </c>
      <c r="BQ38" s="32" t="s">
        <v>4</v>
      </c>
      <c r="BR38" s="24" t="s">
        <v>4</v>
      </c>
      <c r="BS38" s="24" t="s">
        <v>4</v>
      </c>
      <c r="BT38" s="24" t="s">
        <v>4</v>
      </c>
      <c r="BU38" s="24" t="s">
        <v>4</v>
      </c>
      <c r="BV38" s="24" t="s">
        <v>4</v>
      </c>
      <c r="BW38" s="24" t="s">
        <v>900</v>
      </c>
      <c r="BX38" s="24" t="s">
        <v>3</v>
      </c>
      <c r="BY38" s="24" t="s">
        <v>881</v>
      </c>
      <c r="BZ38" s="24">
        <v>6</v>
      </c>
      <c r="CA38" s="31">
        <v>44413</v>
      </c>
      <c r="CB38" s="34">
        <v>1564.77</v>
      </c>
    </row>
    <row r="39" spans="1:80" ht="90">
      <c r="A39" s="24">
        <v>36</v>
      </c>
      <c r="B39" s="24">
        <v>5930325</v>
      </c>
      <c r="C39" s="24" t="s">
        <v>160</v>
      </c>
      <c r="D39" s="24">
        <v>202</v>
      </c>
      <c r="E39" s="24">
        <v>1</v>
      </c>
      <c r="F39" s="24" t="s">
        <v>145</v>
      </c>
      <c r="G39" s="24">
        <v>321712</v>
      </c>
      <c r="H39" s="24" t="s">
        <v>239</v>
      </c>
      <c r="I39" s="31">
        <v>39351</v>
      </c>
      <c r="J39" s="31">
        <v>44830</v>
      </c>
      <c r="K39" s="24">
        <v>840</v>
      </c>
      <c r="L39" s="32">
        <v>21000</v>
      </c>
      <c r="M39" s="33">
        <v>0.155</v>
      </c>
      <c r="N39" s="33">
        <v>0</v>
      </c>
      <c r="O39" s="24" t="s">
        <v>450</v>
      </c>
      <c r="P39" s="24" t="s">
        <v>455</v>
      </c>
      <c r="Q39" s="24" t="s">
        <v>462</v>
      </c>
      <c r="R39" s="24" t="s">
        <v>4</v>
      </c>
      <c r="S39" s="24" t="s">
        <v>4</v>
      </c>
      <c r="T39" s="34">
        <f t="shared" si="0"/>
        <v>1542110.34</v>
      </c>
      <c r="U39" s="34">
        <v>520542.92</v>
      </c>
      <c r="V39" s="34">
        <v>1021567.42</v>
      </c>
      <c r="W39" s="34">
        <v>0</v>
      </c>
      <c r="X39" s="34">
        <v>0</v>
      </c>
      <c r="Y39" s="34">
        <f t="shared" si="1"/>
        <v>57355.88</v>
      </c>
      <c r="Z39" s="24" t="s">
        <v>3</v>
      </c>
      <c r="AA39" s="24" t="s">
        <v>3</v>
      </c>
      <c r="AB39" s="24"/>
      <c r="AC39" s="24" t="s">
        <v>4</v>
      </c>
      <c r="AD39" s="24" t="s">
        <v>4</v>
      </c>
      <c r="AE39" s="34">
        <v>0</v>
      </c>
      <c r="AF39" s="34">
        <v>0</v>
      </c>
      <c r="AG39" s="34">
        <v>0</v>
      </c>
      <c r="AH39" s="34">
        <v>0</v>
      </c>
      <c r="AI39" s="34">
        <v>0</v>
      </c>
      <c r="AJ39" s="34">
        <v>0</v>
      </c>
      <c r="AK39" s="34">
        <v>0</v>
      </c>
      <c r="AL39" s="34">
        <v>0</v>
      </c>
      <c r="AM39" s="34">
        <v>0</v>
      </c>
      <c r="AN39" s="34">
        <v>0</v>
      </c>
      <c r="AO39" s="34">
        <v>0</v>
      </c>
      <c r="AP39" s="34">
        <v>0</v>
      </c>
      <c r="AQ39" s="34">
        <v>0</v>
      </c>
      <c r="AR39" s="34">
        <v>0</v>
      </c>
      <c r="AS39" s="34">
        <v>0</v>
      </c>
      <c r="AT39" s="34">
        <v>0</v>
      </c>
      <c r="AU39" s="34">
        <v>0</v>
      </c>
      <c r="AV39" s="34">
        <v>0</v>
      </c>
      <c r="AW39" s="34">
        <v>0</v>
      </c>
      <c r="AX39" s="31">
        <v>39861</v>
      </c>
      <c r="AY39" s="34">
        <v>547.70000000000005</v>
      </c>
      <c r="AZ39" s="24">
        <v>4616</v>
      </c>
      <c r="BA39" s="24">
        <v>4</v>
      </c>
      <c r="BB39" s="31">
        <v>45926</v>
      </c>
      <c r="BC39" s="24" t="s">
        <v>4</v>
      </c>
      <c r="BD39" s="24" t="s">
        <v>4</v>
      </c>
      <c r="BE39" s="24" t="s">
        <v>3</v>
      </c>
      <c r="BF39" s="24" t="s">
        <v>621</v>
      </c>
      <c r="BG39" s="24" t="s">
        <v>573</v>
      </c>
      <c r="BH39" s="24" t="s">
        <v>614</v>
      </c>
      <c r="BI39" s="24" t="s">
        <v>1142</v>
      </c>
      <c r="BJ39" s="34">
        <v>130049</v>
      </c>
      <c r="BK39" s="34">
        <v>205500.96</v>
      </c>
      <c r="BL39" s="31">
        <v>40147</v>
      </c>
      <c r="BM39" s="31">
        <v>39742</v>
      </c>
      <c r="BN39" s="24" t="s">
        <v>4</v>
      </c>
      <c r="BO39" s="24" t="s">
        <v>4</v>
      </c>
      <c r="BP39" s="24" t="s">
        <v>4</v>
      </c>
      <c r="BQ39" s="32" t="s">
        <v>4</v>
      </c>
      <c r="BR39" s="24" t="s">
        <v>4</v>
      </c>
      <c r="BS39" s="24" t="s">
        <v>4</v>
      </c>
      <c r="BT39" s="24" t="s">
        <v>4</v>
      </c>
      <c r="BU39" s="24" t="s">
        <v>4</v>
      </c>
      <c r="BV39" s="24" t="s">
        <v>4</v>
      </c>
      <c r="BW39" s="24" t="s">
        <v>896</v>
      </c>
      <c r="BX39" s="24" t="s">
        <v>3</v>
      </c>
      <c r="BY39" s="24" t="s">
        <v>881</v>
      </c>
      <c r="BZ39" s="24">
        <v>6</v>
      </c>
      <c r="CA39" s="31">
        <v>44413</v>
      </c>
      <c r="CB39" s="34">
        <v>10976.04</v>
      </c>
    </row>
    <row r="40" spans="1:80" ht="105">
      <c r="A40" s="24">
        <v>37</v>
      </c>
      <c r="B40" s="24">
        <v>5929257</v>
      </c>
      <c r="C40" s="24" t="s">
        <v>160</v>
      </c>
      <c r="D40" s="24">
        <v>202</v>
      </c>
      <c r="E40" s="24">
        <v>1</v>
      </c>
      <c r="F40" s="24" t="s">
        <v>145</v>
      </c>
      <c r="G40" s="24">
        <v>321712</v>
      </c>
      <c r="H40" s="24" t="s">
        <v>240</v>
      </c>
      <c r="I40" s="31">
        <v>39412</v>
      </c>
      <c r="J40" s="31">
        <v>44891</v>
      </c>
      <c r="K40" s="24">
        <v>840</v>
      </c>
      <c r="L40" s="32">
        <v>10122</v>
      </c>
      <c r="M40" s="33">
        <v>0.11</v>
      </c>
      <c r="N40" s="33">
        <v>2E-3</v>
      </c>
      <c r="O40" s="24" t="s">
        <v>450</v>
      </c>
      <c r="P40" s="24" t="s">
        <v>455</v>
      </c>
      <c r="Q40" s="24" t="s">
        <v>462</v>
      </c>
      <c r="R40" s="24" t="s">
        <v>4</v>
      </c>
      <c r="S40" s="24" t="s">
        <v>4</v>
      </c>
      <c r="T40" s="34">
        <f t="shared" si="0"/>
        <v>658802.06999999995</v>
      </c>
      <c r="U40" s="34">
        <v>254216.98</v>
      </c>
      <c r="V40" s="34">
        <v>350343.11</v>
      </c>
      <c r="W40" s="34">
        <v>54241.98</v>
      </c>
      <c r="X40" s="34">
        <v>0</v>
      </c>
      <c r="Y40" s="34">
        <f t="shared" si="1"/>
        <v>24502.9</v>
      </c>
      <c r="Z40" s="24" t="s">
        <v>3</v>
      </c>
      <c r="AA40" s="24" t="s">
        <v>3</v>
      </c>
      <c r="AB40" s="24" t="s">
        <v>3</v>
      </c>
      <c r="AC40" s="24" t="s">
        <v>4</v>
      </c>
      <c r="AD40" s="24" t="s">
        <v>4</v>
      </c>
      <c r="AE40" s="34">
        <v>0</v>
      </c>
      <c r="AF40" s="34">
        <v>0</v>
      </c>
      <c r="AG40" s="34">
        <v>0</v>
      </c>
      <c r="AH40" s="34">
        <v>0</v>
      </c>
      <c r="AI40" s="34">
        <v>0</v>
      </c>
      <c r="AJ40" s="34">
        <v>0</v>
      </c>
      <c r="AK40" s="34">
        <v>0</v>
      </c>
      <c r="AL40" s="34">
        <v>0</v>
      </c>
      <c r="AM40" s="34">
        <v>0</v>
      </c>
      <c r="AN40" s="34">
        <v>0</v>
      </c>
      <c r="AO40" s="34">
        <v>0</v>
      </c>
      <c r="AP40" s="34">
        <v>0</v>
      </c>
      <c r="AQ40" s="34">
        <v>0</v>
      </c>
      <c r="AR40" s="34">
        <v>0</v>
      </c>
      <c r="AS40" s="34">
        <v>0</v>
      </c>
      <c r="AT40" s="34">
        <v>0</v>
      </c>
      <c r="AU40" s="34">
        <v>0</v>
      </c>
      <c r="AV40" s="34">
        <v>0</v>
      </c>
      <c r="AW40" s="34">
        <v>0</v>
      </c>
      <c r="AX40" s="31">
        <v>40463</v>
      </c>
      <c r="AY40" s="34">
        <v>200</v>
      </c>
      <c r="AZ40" s="24">
        <v>4638</v>
      </c>
      <c r="BA40" s="24">
        <v>3</v>
      </c>
      <c r="BB40" s="31">
        <v>45987</v>
      </c>
      <c r="BC40" s="24" t="s">
        <v>4</v>
      </c>
      <c r="BD40" s="24" t="s">
        <v>4</v>
      </c>
      <c r="BE40" s="24" t="s">
        <v>3</v>
      </c>
      <c r="BF40" s="24" t="s">
        <v>622</v>
      </c>
      <c r="BG40" s="24" t="s">
        <v>573</v>
      </c>
      <c r="BH40" s="24" t="s">
        <v>610</v>
      </c>
      <c r="BI40" s="24" t="s">
        <v>1143</v>
      </c>
      <c r="BJ40" s="34">
        <v>60140.45</v>
      </c>
      <c r="BK40" s="34">
        <v>60746.8</v>
      </c>
      <c r="BL40" s="31">
        <v>41278</v>
      </c>
      <c r="BM40" s="31">
        <v>41240</v>
      </c>
      <c r="BN40" s="24" t="s">
        <v>4</v>
      </c>
      <c r="BO40" s="24" t="s">
        <v>4</v>
      </c>
      <c r="BP40" s="24" t="s">
        <v>3</v>
      </c>
      <c r="BQ40" s="32" t="s">
        <v>4</v>
      </c>
      <c r="BR40" s="24" t="s">
        <v>4</v>
      </c>
      <c r="BS40" s="24" t="s">
        <v>4</v>
      </c>
      <c r="BT40" s="24" t="s">
        <v>3</v>
      </c>
      <c r="BU40" s="24" t="s">
        <v>4</v>
      </c>
      <c r="BV40" s="24" t="s">
        <v>4</v>
      </c>
      <c r="BW40" s="24" t="s">
        <v>901</v>
      </c>
      <c r="BX40" s="24" t="s">
        <v>3</v>
      </c>
      <c r="BY40" s="24" t="s">
        <v>881</v>
      </c>
      <c r="BZ40" s="24">
        <v>6</v>
      </c>
      <c r="CA40" s="31">
        <v>44413</v>
      </c>
      <c r="CB40" s="34">
        <v>4606.59</v>
      </c>
    </row>
    <row r="41" spans="1:80" ht="90">
      <c r="A41" s="24">
        <v>38</v>
      </c>
      <c r="B41" s="24">
        <v>5930729</v>
      </c>
      <c r="C41" s="24" t="s">
        <v>160</v>
      </c>
      <c r="D41" s="24">
        <v>202</v>
      </c>
      <c r="E41" s="24">
        <v>1</v>
      </c>
      <c r="F41" s="24" t="s">
        <v>145</v>
      </c>
      <c r="G41" s="24">
        <v>321712</v>
      </c>
      <c r="H41" s="24" t="s">
        <v>241</v>
      </c>
      <c r="I41" s="31">
        <v>39574</v>
      </c>
      <c r="J41" s="31">
        <v>46879</v>
      </c>
      <c r="K41" s="24">
        <v>980</v>
      </c>
      <c r="L41" s="32">
        <v>808000</v>
      </c>
      <c r="M41" s="33">
        <v>0.19</v>
      </c>
      <c r="N41" s="33">
        <v>0</v>
      </c>
      <c r="O41" s="24" t="s">
        <v>450</v>
      </c>
      <c r="P41" s="24" t="s">
        <v>474</v>
      </c>
      <c r="Q41" s="24" t="s">
        <v>462</v>
      </c>
      <c r="R41" s="24" t="s">
        <v>194</v>
      </c>
      <c r="S41" s="24" t="s">
        <v>4</v>
      </c>
      <c r="T41" s="34">
        <f t="shared" si="0"/>
        <v>2615257.94</v>
      </c>
      <c r="U41" s="34">
        <v>784433.31</v>
      </c>
      <c r="V41" s="34">
        <v>1830824.63</v>
      </c>
      <c r="W41" s="34">
        <v>0</v>
      </c>
      <c r="X41" s="34">
        <v>0</v>
      </c>
      <c r="Y41" s="34">
        <f t="shared" si="1"/>
        <v>2615257.94</v>
      </c>
      <c r="Z41" s="24" t="s">
        <v>3</v>
      </c>
      <c r="AA41" s="24" t="s">
        <v>3</v>
      </c>
      <c r="AB41" s="24" t="s">
        <v>3</v>
      </c>
      <c r="AC41" s="24"/>
      <c r="AD41" s="24" t="s">
        <v>4</v>
      </c>
      <c r="AE41" s="34">
        <v>0</v>
      </c>
      <c r="AF41" s="34">
        <v>0</v>
      </c>
      <c r="AG41" s="34">
        <v>0</v>
      </c>
      <c r="AH41" s="34">
        <v>0</v>
      </c>
      <c r="AI41" s="34">
        <v>0</v>
      </c>
      <c r="AJ41" s="34">
        <v>0</v>
      </c>
      <c r="AK41" s="34">
        <v>0</v>
      </c>
      <c r="AL41" s="34">
        <v>0</v>
      </c>
      <c r="AM41" s="34">
        <v>0</v>
      </c>
      <c r="AN41" s="34">
        <v>0</v>
      </c>
      <c r="AO41" s="34">
        <v>0</v>
      </c>
      <c r="AP41" s="34">
        <v>0</v>
      </c>
      <c r="AQ41" s="34">
        <v>0</v>
      </c>
      <c r="AR41" s="34">
        <v>0</v>
      </c>
      <c r="AS41" s="34">
        <v>0</v>
      </c>
      <c r="AT41" s="34">
        <v>0</v>
      </c>
      <c r="AU41" s="34">
        <v>0</v>
      </c>
      <c r="AV41" s="34">
        <v>0</v>
      </c>
      <c r="AW41" s="34">
        <v>0</v>
      </c>
      <c r="AX41" s="31">
        <v>40455</v>
      </c>
      <c r="AY41" s="34">
        <v>7500</v>
      </c>
      <c r="AZ41" s="24">
        <v>4461</v>
      </c>
      <c r="BA41" s="24">
        <v>3</v>
      </c>
      <c r="BB41" s="31">
        <v>47974</v>
      </c>
      <c r="BC41" s="24" t="s">
        <v>4</v>
      </c>
      <c r="BD41" s="24" t="s">
        <v>4</v>
      </c>
      <c r="BE41" s="24" t="s">
        <v>3</v>
      </c>
      <c r="BF41" s="24" t="s">
        <v>623</v>
      </c>
      <c r="BG41" s="24" t="s">
        <v>573</v>
      </c>
      <c r="BH41" s="24" t="s">
        <v>624</v>
      </c>
      <c r="BI41" s="24" t="s">
        <v>1144</v>
      </c>
      <c r="BJ41" s="34">
        <v>1010000</v>
      </c>
      <c r="BK41" s="34">
        <v>647433</v>
      </c>
      <c r="BL41" s="31">
        <v>41324</v>
      </c>
      <c r="BM41" s="31">
        <v>41087</v>
      </c>
      <c r="BN41" s="24" t="s">
        <v>4</v>
      </c>
      <c r="BO41" s="24" t="s">
        <v>4</v>
      </c>
      <c r="BP41" s="24" t="s">
        <v>3</v>
      </c>
      <c r="BQ41" s="32" t="s">
        <v>4</v>
      </c>
      <c r="BR41" s="24" t="s">
        <v>4</v>
      </c>
      <c r="BS41" s="24" t="s">
        <v>4</v>
      </c>
      <c r="BT41" s="24" t="s">
        <v>4</v>
      </c>
      <c r="BU41" s="24" t="s">
        <v>3</v>
      </c>
      <c r="BV41" s="24" t="s">
        <v>4</v>
      </c>
      <c r="BW41" s="24" t="s">
        <v>902</v>
      </c>
      <c r="BX41" s="24" t="s">
        <v>3</v>
      </c>
      <c r="BY41" s="24" t="s">
        <v>881</v>
      </c>
      <c r="BZ41" s="24">
        <v>6</v>
      </c>
      <c r="CA41" s="31">
        <v>44413</v>
      </c>
      <c r="CB41" s="34">
        <v>18436.12</v>
      </c>
    </row>
    <row r="42" spans="1:80" ht="60">
      <c r="A42" s="24">
        <v>39</v>
      </c>
      <c r="B42" s="24">
        <v>5930938</v>
      </c>
      <c r="C42" s="24" t="s">
        <v>160</v>
      </c>
      <c r="D42" s="24">
        <v>202</v>
      </c>
      <c r="E42" s="24">
        <v>1</v>
      </c>
      <c r="F42" s="24" t="s">
        <v>145</v>
      </c>
      <c r="G42" s="24">
        <v>321712</v>
      </c>
      <c r="H42" s="24" t="s">
        <v>242</v>
      </c>
      <c r="I42" s="31">
        <v>39022</v>
      </c>
      <c r="J42" s="31">
        <v>40116</v>
      </c>
      <c r="K42" s="24">
        <v>840</v>
      </c>
      <c r="L42" s="32">
        <v>90000</v>
      </c>
      <c r="M42" s="33">
        <v>0.15</v>
      </c>
      <c r="N42" s="33">
        <v>0</v>
      </c>
      <c r="O42" s="24" t="s">
        <v>465</v>
      </c>
      <c r="P42" s="24" t="s">
        <v>452</v>
      </c>
      <c r="Q42" s="24" t="s">
        <v>462</v>
      </c>
      <c r="R42" s="24" t="s">
        <v>194</v>
      </c>
      <c r="S42" s="24" t="s">
        <v>4</v>
      </c>
      <c r="T42" s="34">
        <f t="shared" si="0"/>
        <v>2530793.9900000002</v>
      </c>
      <c r="U42" s="34">
        <v>2204709.4</v>
      </c>
      <c r="V42" s="34">
        <v>326084.59000000003</v>
      </c>
      <c r="W42" s="34">
        <v>0</v>
      </c>
      <c r="X42" s="34">
        <v>0</v>
      </c>
      <c r="Y42" s="34">
        <f t="shared" si="1"/>
        <v>94128.1</v>
      </c>
      <c r="Z42" s="24" t="s">
        <v>3</v>
      </c>
      <c r="AA42" s="24" t="s">
        <v>4</v>
      </c>
      <c r="AB42" s="24"/>
      <c r="AC42" s="24" t="s">
        <v>4</v>
      </c>
      <c r="AD42" s="24" t="s">
        <v>4</v>
      </c>
      <c r="AE42" s="34">
        <v>0</v>
      </c>
      <c r="AF42" s="34">
        <v>0</v>
      </c>
      <c r="AG42" s="34">
        <v>0</v>
      </c>
      <c r="AH42" s="34">
        <v>0</v>
      </c>
      <c r="AI42" s="34">
        <v>0</v>
      </c>
      <c r="AJ42" s="34">
        <v>0</v>
      </c>
      <c r="AK42" s="34">
        <v>0</v>
      </c>
      <c r="AL42" s="34">
        <v>0</v>
      </c>
      <c r="AM42" s="34">
        <v>0</v>
      </c>
      <c r="AN42" s="34">
        <v>0</v>
      </c>
      <c r="AO42" s="34">
        <v>0</v>
      </c>
      <c r="AP42" s="34">
        <v>0</v>
      </c>
      <c r="AQ42" s="34">
        <v>0</v>
      </c>
      <c r="AR42" s="34">
        <v>0</v>
      </c>
      <c r="AS42" s="34">
        <v>0</v>
      </c>
      <c r="AT42" s="34">
        <v>0</v>
      </c>
      <c r="AU42" s="34">
        <v>0</v>
      </c>
      <c r="AV42" s="34">
        <v>0</v>
      </c>
      <c r="AW42" s="34">
        <v>0</v>
      </c>
      <c r="AX42" s="31">
        <v>39916</v>
      </c>
      <c r="AY42" s="34">
        <v>385</v>
      </c>
      <c r="AZ42" s="24">
        <v>4616</v>
      </c>
      <c r="BA42" s="24">
        <v>4</v>
      </c>
      <c r="BB42" s="31">
        <v>42675</v>
      </c>
      <c r="BC42" s="24" t="s">
        <v>4</v>
      </c>
      <c r="BD42" s="24" t="s">
        <v>4</v>
      </c>
      <c r="BE42" s="24" t="s">
        <v>3</v>
      </c>
      <c r="BF42" s="24" t="s">
        <v>625</v>
      </c>
      <c r="BG42" s="24" t="s">
        <v>573</v>
      </c>
      <c r="BH42" s="24" t="s">
        <v>614</v>
      </c>
      <c r="BI42" s="24" t="s">
        <v>1145</v>
      </c>
      <c r="BJ42" s="34">
        <v>338350</v>
      </c>
      <c r="BK42" s="34">
        <v>583178.4</v>
      </c>
      <c r="BL42" s="31">
        <v>40179</v>
      </c>
      <c r="BM42" s="31">
        <v>40710</v>
      </c>
      <c r="BN42" s="24" t="s">
        <v>4</v>
      </c>
      <c r="BO42" s="24" t="s">
        <v>4</v>
      </c>
      <c r="BP42" s="24" t="s">
        <v>4</v>
      </c>
      <c r="BQ42" s="32" t="s">
        <v>4</v>
      </c>
      <c r="BR42" s="24" t="s">
        <v>4</v>
      </c>
      <c r="BS42" s="24" t="s">
        <v>4</v>
      </c>
      <c r="BT42" s="24" t="s">
        <v>4</v>
      </c>
      <c r="BU42" s="24" t="s">
        <v>4</v>
      </c>
      <c r="BV42" s="24" t="s">
        <v>4</v>
      </c>
      <c r="BW42" s="24" t="s">
        <v>903</v>
      </c>
      <c r="BX42" s="24" t="s">
        <v>3</v>
      </c>
      <c r="BY42" s="24" t="s">
        <v>881</v>
      </c>
      <c r="BZ42" s="24">
        <v>6</v>
      </c>
      <c r="CA42" s="31">
        <v>44413</v>
      </c>
      <c r="CB42" s="34">
        <v>20519</v>
      </c>
    </row>
    <row r="43" spans="1:80" ht="120">
      <c r="A43" s="24">
        <v>40</v>
      </c>
      <c r="B43" s="24">
        <v>5930770</v>
      </c>
      <c r="C43" s="24" t="s">
        <v>160</v>
      </c>
      <c r="D43" s="24">
        <v>202</v>
      </c>
      <c r="E43" s="24">
        <v>2</v>
      </c>
      <c r="F43" s="24" t="s">
        <v>145</v>
      </c>
      <c r="G43" s="24">
        <v>321712</v>
      </c>
      <c r="H43" s="24" t="s">
        <v>243</v>
      </c>
      <c r="I43" s="31">
        <v>39175</v>
      </c>
      <c r="J43" s="31">
        <v>42827</v>
      </c>
      <c r="K43" s="24">
        <v>840</v>
      </c>
      <c r="L43" s="32">
        <v>20000</v>
      </c>
      <c r="M43" s="33">
        <v>0.15</v>
      </c>
      <c r="N43" s="33">
        <v>0</v>
      </c>
      <c r="O43" s="24" t="s">
        <v>450</v>
      </c>
      <c r="P43" s="24" t="s">
        <v>452</v>
      </c>
      <c r="Q43" s="24" t="s">
        <v>462</v>
      </c>
      <c r="R43" s="24" t="s">
        <v>194</v>
      </c>
      <c r="S43" s="24" t="s">
        <v>4</v>
      </c>
      <c r="T43" s="34">
        <f t="shared" si="0"/>
        <v>400986.9</v>
      </c>
      <c r="U43" s="34">
        <v>388349.61</v>
      </c>
      <c r="V43" s="34">
        <v>12637.29</v>
      </c>
      <c r="W43" s="34">
        <v>0</v>
      </c>
      <c r="X43" s="34">
        <v>0</v>
      </c>
      <c r="Y43" s="34">
        <f t="shared" si="1"/>
        <v>14913.95</v>
      </c>
      <c r="Z43" s="24" t="s">
        <v>3</v>
      </c>
      <c r="AA43" s="24" t="s">
        <v>3</v>
      </c>
      <c r="AB43" s="24"/>
      <c r="AC43" s="24" t="s">
        <v>4</v>
      </c>
      <c r="AD43" s="24" t="s">
        <v>4</v>
      </c>
      <c r="AE43" s="34">
        <v>0</v>
      </c>
      <c r="AF43" s="34">
        <v>0</v>
      </c>
      <c r="AG43" s="34">
        <v>0</v>
      </c>
      <c r="AH43" s="34">
        <v>0</v>
      </c>
      <c r="AI43" s="34">
        <v>0</v>
      </c>
      <c r="AJ43" s="34">
        <v>0</v>
      </c>
      <c r="AK43" s="34">
        <v>0</v>
      </c>
      <c r="AL43" s="34">
        <v>0</v>
      </c>
      <c r="AM43" s="34">
        <v>0</v>
      </c>
      <c r="AN43" s="34">
        <v>0</v>
      </c>
      <c r="AO43" s="34">
        <v>0</v>
      </c>
      <c r="AP43" s="34">
        <v>0</v>
      </c>
      <c r="AQ43" s="34">
        <v>0</v>
      </c>
      <c r="AR43" s="34">
        <v>0</v>
      </c>
      <c r="AS43" s="34">
        <v>0</v>
      </c>
      <c r="AT43" s="34">
        <v>0</v>
      </c>
      <c r="AU43" s="34">
        <v>0</v>
      </c>
      <c r="AV43" s="34">
        <v>0</v>
      </c>
      <c r="AW43" s="34">
        <v>0</v>
      </c>
      <c r="AX43" s="31">
        <v>40134</v>
      </c>
      <c r="AY43" s="34">
        <v>5639.67</v>
      </c>
      <c r="AZ43" s="24">
        <v>4251</v>
      </c>
      <c r="BA43" s="24">
        <v>1</v>
      </c>
      <c r="BB43" s="31">
        <v>43923</v>
      </c>
      <c r="BC43" s="24" t="s">
        <v>4</v>
      </c>
      <c r="BD43" s="24" t="s">
        <v>4</v>
      </c>
      <c r="BE43" s="24" t="s">
        <v>3</v>
      </c>
      <c r="BF43" s="24" t="s">
        <v>626</v>
      </c>
      <c r="BG43" s="24" t="s">
        <v>573</v>
      </c>
      <c r="BH43" s="24" t="s">
        <v>614</v>
      </c>
      <c r="BI43" s="24" t="s">
        <v>1146</v>
      </c>
      <c r="BJ43" s="34">
        <v>277750</v>
      </c>
      <c r="BK43" s="34">
        <v>174247.4</v>
      </c>
      <c r="BL43" s="31">
        <v>41298</v>
      </c>
      <c r="BM43" s="31">
        <v>41235</v>
      </c>
      <c r="BN43" s="24" t="s">
        <v>4</v>
      </c>
      <c r="BO43" s="24" t="s">
        <v>4</v>
      </c>
      <c r="BP43" s="24" t="s">
        <v>4</v>
      </c>
      <c r="BQ43" s="32" t="s">
        <v>3</v>
      </c>
      <c r="BR43" s="24" t="s">
        <v>4</v>
      </c>
      <c r="BS43" s="24" t="s">
        <v>4</v>
      </c>
      <c r="BT43" s="24" t="s">
        <v>4</v>
      </c>
      <c r="BU43" s="24" t="s">
        <v>4</v>
      </c>
      <c r="BV43" s="24" t="s">
        <v>4</v>
      </c>
      <c r="BW43" s="24" t="s">
        <v>904</v>
      </c>
      <c r="BX43" s="24" t="s">
        <v>3</v>
      </c>
      <c r="BY43" s="24" t="s">
        <v>881</v>
      </c>
      <c r="BZ43" s="24">
        <v>6</v>
      </c>
      <c r="CA43" s="31">
        <v>44413</v>
      </c>
      <c r="CB43" s="34">
        <v>3251.09</v>
      </c>
    </row>
    <row r="44" spans="1:80" ht="135">
      <c r="A44" s="24">
        <v>41</v>
      </c>
      <c r="B44" s="24">
        <v>5931143</v>
      </c>
      <c r="C44" s="24" t="s">
        <v>160</v>
      </c>
      <c r="D44" s="24">
        <v>202</v>
      </c>
      <c r="E44" s="24">
        <v>1</v>
      </c>
      <c r="F44" s="24" t="s">
        <v>145</v>
      </c>
      <c r="G44" s="24">
        <v>321712</v>
      </c>
      <c r="H44" s="24" t="s">
        <v>244</v>
      </c>
      <c r="I44" s="31">
        <v>39580</v>
      </c>
      <c r="J44" s="31">
        <v>43232</v>
      </c>
      <c r="K44" s="24">
        <v>980</v>
      </c>
      <c r="L44" s="32">
        <v>264000</v>
      </c>
      <c r="M44" s="33">
        <v>0.19</v>
      </c>
      <c r="N44" s="33">
        <v>0</v>
      </c>
      <c r="O44" s="24" t="s">
        <v>450</v>
      </c>
      <c r="P44" s="24" t="s">
        <v>452</v>
      </c>
      <c r="Q44" s="24" t="s">
        <v>462</v>
      </c>
      <c r="R44" s="24" t="s">
        <v>194</v>
      </c>
      <c r="S44" s="24" t="s">
        <v>4</v>
      </c>
      <c r="T44" s="34">
        <f t="shared" si="0"/>
        <v>299260.71000000002</v>
      </c>
      <c r="U44" s="34">
        <v>264000</v>
      </c>
      <c r="V44" s="34">
        <v>35260.71</v>
      </c>
      <c r="W44" s="34">
        <v>0</v>
      </c>
      <c r="X44" s="34">
        <v>0</v>
      </c>
      <c r="Y44" s="34">
        <f t="shared" si="1"/>
        <v>299260.71000000002</v>
      </c>
      <c r="Z44" s="24" t="s">
        <v>3</v>
      </c>
      <c r="AA44" s="24" t="s">
        <v>4</v>
      </c>
      <c r="AB44" s="24" t="s">
        <v>3</v>
      </c>
      <c r="AC44" s="24" t="s">
        <v>3</v>
      </c>
      <c r="AD44" s="24" t="s">
        <v>4</v>
      </c>
      <c r="AE44" s="34">
        <v>0</v>
      </c>
      <c r="AF44" s="34">
        <v>0</v>
      </c>
      <c r="AG44" s="34">
        <v>0</v>
      </c>
      <c r="AH44" s="34">
        <v>0</v>
      </c>
      <c r="AI44" s="34">
        <v>0</v>
      </c>
      <c r="AJ44" s="34">
        <v>0</v>
      </c>
      <c r="AK44" s="34">
        <v>0</v>
      </c>
      <c r="AL44" s="34">
        <v>0</v>
      </c>
      <c r="AM44" s="34">
        <v>0</v>
      </c>
      <c r="AN44" s="34">
        <v>0</v>
      </c>
      <c r="AO44" s="34">
        <v>0</v>
      </c>
      <c r="AP44" s="34">
        <v>0</v>
      </c>
      <c r="AQ44" s="34">
        <v>0</v>
      </c>
      <c r="AR44" s="34">
        <v>0</v>
      </c>
      <c r="AS44" s="34">
        <v>0</v>
      </c>
      <c r="AT44" s="34">
        <v>0</v>
      </c>
      <c r="AU44" s="34">
        <v>0</v>
      </c>
      <c r="AV44" s="34">
        <v>0</v>
      </c>
      <c r="AW44" s="34">
        <v>0</v>
      </c>
      <c r="AX44" s="31">
        <v>39682</v>
      </c>
      <c r="AY44" s="34">
        <v>11100.99</v>
      </c>
      <c r="AZ44" s="24">
        <v>4722</v>
      </c>
      <c r="BA44" s="24">
        <v>3</v>
      </c>
      <c r="BB44" s="31">
        <v>44328</v>
      </c>
      <c r="BC44" s="24" t="s">
        <v>4</v>
      </c>
      <c r="BD44" s="24" t="s">
        <v>4</v>
      </c>
      <c r="BE44" s="24" t="s">
        <v>3</v>
      </c>
      <c r="BF44" s="24" t="s">
        <v>627</v>
      </c>
      <c r="BG44" s="24" t="s">
        <v>573</v>
      </c>
      <c r="BH44" s="24" t="s">
        <v>628</v>
      </c>
      <c r="BI44" s="24" t="s">
        <v>1147</v>
      </c>
      <c r="BJ44" s="34">
        <v>440280</v>
      </c>
      <c r="BK44" s="34">
        <v>440280</v>
      </c>
      <c r="BL44" s="31">
        <v>40147</v>
      </c>
      <c r="BM44" s="31">
        <v>40155</v>
      </c>
      <c r="BN44" s="24" t="s">
        <v>4</v>
      </c>
      <c r="BO44" s="24" t="s">
        <v>4</v>
      </c>
      <c r="BP44" s="24" t="s">
        <v>3</v>
      </c>
      <c r="BQ44" s="32" t="s">
        <v>4</v>
      </c>
      <c r="BR44" s="24" t="s">
        <v>4</v>
      </c>
      <c r="BS44" s="24" t="s">
        <v>4</v>
      </c>
      <c r="BT44" s="24" t="s">
        <v>4</v>
      </c>
      <c r="BU44" s="24" t="s">
        <v>4</v>
      </c>
      <c r="BV44" s="24" t="s">
        <v>4</v>
      </c>
      <c r="BW44" s="24" t="s">
        <v>905</v>
      </c>
      <c r="BX44" s="24" t="s">
        <v>3</v>
      </c>
      <c r="BY44" s="24" t="s">
        <v>881</v>
      </c>
      <c r="BZ44" s="24">
        <v>6</v>
      </c>
      <c r="CA44" s="31">
        <v>44413</v>
      </c>
      <c r="CB44" s="34">
        <v>2394.09</v>
      </c>
    </row>
    <row r="45" spans="1:80" ht="60">
      <c r="A45" s="24">
        <v>42</v>
      </c>
      <c r="B45" s="24">
        <v>5864797</v>
      </c>
      <c r="C45" s="24" t="s">
        <v>160</v>
      </c>
      <c r="D45" s="24">
        <v>202</v>
      </c>
      <c r="E45" s="24">
        <v>1</v>
      </c>
      <c r="F45" s="24" t="s">
        <v>145</v>
      </c>
      <c r="G45" s="24">
        <v>321712</v>
      </c>
      <c r="H45" s="24" t="s">
        <v>245</v>
      </c>
      <c r="I45" s="31">
        <v>39002</v>
      </c>
      <c r="J45" s="31">
        <v>42654</v>
      </c>
      <c r="K45" s="24">
        <v>840</v>
      </c>
      <c r="L45" s="32">
        <v>198000</v>
      </c>
      <c r="M45" s="33">
        <v>0.15</v>
      </c>
      <c r="N45" s="33">
        <v>0</v>
      </c>
      <c r="O45" s="24" t="s">
        <v>450</v>
      </c>
      <c r="P45" s="24" t="s">
        <v>475</v>
      </c>
      <c r="Q45" s="24" t="s">
        <v>462</v>
      </c>
      <c r="R45" s="24" t="s">
        <v>194</v>
      </c>
      <c r="S45" s="24" t="s">
        <v>4</v>
      </c>
      <c r="T45" s="34">
        <f t="shared" si="0"/>
        <v>5302530.9800000004</v>
      </c>
      <c r="U45" s="34">
        <v>4702483.83</v>
      </c>
      <c r="V45" s="34">
        <v>600047.15</v>
      </c>
      <c r="W45" s="34">
        <v>0</v>
      </c>
      <c r="X45" s="34">
        <v>0</v>
      </c>
      <c r="Y45" s="34">
        <f t="shared" si="1"/>
        <v>197217.62</v>
      </c>
      <c r="Z45" s="24" t="s">
        <v>3</v>
      </c>
      <c r="AA45" s="24" t="s">
        <v>4</v>
      </c>
      <c r="AB45" s="24"/>
      <c r="AC45" s="24"/>
      <c r="AD45" s="24" t="s">
        <v>4</v>
      </c>
      <c r="AE45" s="34">
        <v>0</v>
      </c>
      <c r="AF45" s="34">
        <v>0</v>
      </c>
      <c r="AG45" s="34">
        <v>0</v>
      </c>
      <c r="AH45" s="34">
        <v>0</v>
      </c>
      <c r="AI45" s="34">
        <v>0</v>
      </c>
      <c r="AJ45" s="34">
        <v>0</v>
      </c>
      <c r="AK45" s="34">
        <v>0</v>
      </c>
      <c r="AL45" s="34">
        <v>0</v>
      </c>
      <c r="AM45" s="34">
        <v>0</v>
      </c>
      <c r="AN45" s="34">
        <v>0</v>
      </c>
      <c r="AO45" s="34">
        <v>0</v>
      </c>
      <c r="AP45" s="34">
        <v>0</v>
      </c>
      <c r="AQ45" s="34">
        <v>0</v>
      </c>
      <c r="AR45" s="34">
        <v>0</v>
      </c>
      <c r="AS45" s="34">
        <v>0</v>
      </c>
      <c r="AT45" s="34">
        <v>0</v>
      </c>
      <c r="AU45" s="34">
        <v>0</v>
      </c>
      <c r="AV45" s="34">
        <v>0</v>
      </c>
      <c r="AW45" s="34">
        <v>0</v>
      </c>
      <c r="AX45" s="31">
        <v>39445</v>
      </c>
      <c r="AY45" s="34">
        <v>19522.64</v>
      </c>
      <c r="AZ45" s="24">
        <v>4951</v>
      </c>
      <c r="BA45" s="24">
        <v>3</v>
      </c>
      <c r="BB45" s="31">
        <v>43749</v>
      </c>
      <c r="BC45" s="24" t="s">
        <v>4</v>
      </c>
      <c r="BD45" s="24" t="s">
        <v>4</v>
      </c>
      <c r="BE45" s="24" t="s">
        <v>3</v>
      </c>
      <c r="BF45" s="24" t="s">
        <v>629</v>
      </c>
      <c r="BG45" s="24" t="s">
        <v>573</v>
      </c>
      <c r="BH45" s="24" t="s">
        <v>630</v>
      </c>
      <c r="BI45" s="24" t="s">
        <v>1148</v>
      </c>
      <c r="BJ45" s="34">
        <v>1737200</v>
      </c>
      <c r="BK45" s="34">
        <v>2849821.59</v>
      </c>
      <c r="BL45" s="31">
        <v>40179</v>
      </c>
      <c r="BM45" s="31">
        <v>40155</v>
      </c>
      <c r="BN45" s="24" t="s">
        <v>4</v>
      </c>
      <c r="BO45" s="24" t="s">
        <v>4</v>
      </c>
      <c r="BP45" s="24" t="s">
        <v>4</v>
      </c>
      <c r="BQ45" s="32" t="s">
        <v>4</v>
      </c>
      <c r="BR45" s="24" t="s">
        <v>4</v>
      </c>
      <c r="BS45" s="24" t="s">
        <v>4</v>
      </c>
      <c r="BT45" s="24" t="s">
        <v>4</v>
      </c>
      <c r="BU45" s="24" t="s">
        <v>4</v>
      </c>
      <c r="BV45" s="24" t="s">
        <v>4</v>
      </c>
      <c r="BW45" s="24" t="s">
        <v>906</v>
      </c>
      <c r="BX45" s="24" t="s">
        <v>3</v>
      </c>
      <c r="BY45" s="24" t="s">
        <v>881</v>
      </c>
      <c r="BZ45" s="24">
        <v>6</v>
      </c>
      <c r="CA45" s="31">
        <v>44413</v>
      </c>
      <c r="CB45" s="34">
        <v>41283.769999999997</v>
      </c>
    </row>
    <row r="46" spans="1:80" ht="240">
      <c r="A46" s="24">
        <v>43</v>
      </c>
      <c r="B46" s="24">
        <v>5780995</v>
      </c>
      <c r="C46" s="24" t="s">
        <v>160</v>
      </c>
      <c r="D46" s="24">
        <v>202</v>
      </c>
      <c r="E46" s="24">
        <v>1</v>
      </c>
      <c r="F46" s="24" t="s">
        <v>145</v>
      </c>
      <c r="G46" s="24">
        <v>321712</v>
      </c>
      <c r="H46" s="24" t="s">
        <v>246</v>
      </c>
      <c r="I46" s="31">
        <v>39426</v>
      </c>
      <c r="J46" s="31">
        <v>43079</v>
      </c>
      <c r="K46" s="24">
        <v>840</v>
      </c>
      <c r="L46" s="32">
        <v>40000</v>
      </c>
      <c r="M46" s="33">
        <v>0.15</v>
      </c>
      <c r="N46" s="33">
        <v>0</v>
      </c>
      <c r="O46" s="24" t="s">
        <v>450</v>
      </c>
      <c r="P46" s="24" t="s">
        <v>452</v>
      </c>
      <c r="Q46" s="24" t="s">
        <v>462</v>
      </c>
      <c r="R46" s="24" t="s">
        <v>194</v>
      </c>
      <c r="S46" s="24" t="s">
        <v>4</v>
      </c>
      <c r="T46" s="34">
        <f t="shared" si="0"/>
        <v>2336066.52</v>
      </c>
      <c r="U46" s="34">
        <v>985846.56</v>
      </c>
      <c r="V46" s="34">
        <v>1350219.96</v>
      </c>
      <c r="W46" s="34">
        <v>0</v>
      </c>
      <c r="X46" s="34">
        <v>0</v>
      </c>
      <c r="Y46" s="34">
        <f t="shared" si="1"/>
        <v>86885.58</v>
      </c>
      <c r="Z46" s="24" t="s">
        <v>3</v>
      </c>
      <c r="AA46" s="24" t="s">
        <v>3</v>
      </c>
      <c r="AB46" s="24" t="s">
        <v>3</v>
      </c>
      <c r="AC46" s="24" t="s">
        <v>4</v>
      </c>
      <c r="AD46" s="24" t="s">
        <v>4</v>
      </c>
      <c r="AE46" s="34">
        <v>0</v>
      </c>
      <c r="AF46" s="34">
        <v>0</v>
      </c>
      <c r="AG46" s="34">
        <v>0</v>
      </c>
      <c r="AH46" s="34">
        <v>0</v>
      </c>
      <c r="AI46" s="34">
        <v>0</v>
      </c>
      <c r="AJ46" s="34">
        <v>0</v>
      </c>
      <c r="AK46" s="34">
        <v>0</v>
      </c>
      <c r="AL46" s="34">
        <v>0</v>
      </c>
      <c r="AM46" s="34">
        <v>0</v>
      </c>
      <c r="AN46" s="34">
        <v>0</v>
      </c>
      <c r="AO46" s="34">
        <v>0</v>
      </c>
      <c r="AP46" s="34">
        <v>0</v>
      </c>
      <c r="AQ46" s="34">
        <v>0</v>
      </c>
      <c r="AR46" s="34">
        <v>0</v>
      </c>
      <c r="AS46" s="34">
        <v>0</v>
      </c>
      <c r="AT46" s="34">
        <v>0</v>
      </c>
      <c r="AU46" s="34">
        <v>0</v>
      </c>
      <c r="AV46" s="34">
        <v>0</v>
      </c>
      <c r="AW46" s="34">
        <v>0</v>
      </c>
      <c r="AX46" s="31">
        <v>39916</v>
      </c>
      <c r="AY46" s="34">
        <v>883.96</v>
      </c>
      <c r="AZ46" s="24">
        <v>4636</v>
      </c>
      <c r="BA46" s="24">
        <v>2</v>
      </c>
      <c r="BB46" s="31">
        <v>44175</v>
      </c>
      <c r="BC46" s="24" t="s">
        <v>4</v>
      </c>
      <c r="BD46" s="24" t="s">
        <v>4</v>
      </c>
      <c r="BE46" s="24" t="s">
        <v>3</v>
      </c>
      <c r="BF46" s="24" t="s">
        <v>631</v>
      </c>
      <c r="BG46" s="24" t="s">
        <v>573</v>
      </c>
      <c r="BH46" s="24" t="s">
        <v>649</v>
      </c>
      <c r="BI46" s="24" t="s">
        <v>1149</v>
      </c>
      <c r="BJ46" s="34">
        <v>278431.75</v>
      </c>
      <c r="BK46" s="34">
        <v>439977.3</v>
      </c>
      <c r="BL46" s="31">
        <v>40147</v>
      </c>
      <c r="BM46" s="31">
        <v>39426</v>
      </c>
      <c r="BN46" s="24" t="s">
        <v>4</v>
      </c>
      <c r="BO46" s="24" t="s">
        <v>4</v>
      </c>
      <c r="BP46" s="24" t="s">
        <v>4</v>
      </c>
      <c r="BQ46" s="32" t="s">
        <v>4</v>
      </c>
      <c r="BR46" s="24" t="s">
        <v>4</v>
      </c>
      <c r="BS46" s="24" t="s">
        <v>4</v>
      </c>
      <c r="BT46" s="24" t="s">
        <v>3</v>
      </c>
      <c r="BU46" s="24" t="s">
        <v>3</v>
      </c>
      <c r="BV46" s="24" t="s">
        <v>4</v>
      </c>
      <c r="BW46" s="24" t="s">
        <v>907</v>
      </c>
      <c r="BX46" s="24" t="s">
        <v>3</v>
      </c>
      <c r="BY46" s="24" t="s">
        <v>881</v>
      </c>
      <c r="BZ46" s="24">
        <v>6</v>
      </c>
      <c r="CA46" s="31">
        <v>44413</v>
      </c>
      <c r="CB46" s="34">
        <v>18940.2</v>
      </c>
    </row>
    <row r="47" spans="1:80" ht="90">
      <c r="A47" s="24">
        <v>44</v>
      </c>
      <c r="B47" s="24">
        <v>5931128</v>
      </c>
      <c r="C47" s="24" t="s">
        <v>160</v>
      </c>
      <c r="D47" s="24">
        <v>202</v>
      </c>
      <c r="E47" s="24">
        <v>1</v>
      </c>
      <c r="F47" s="24" t="s">
        <v>145</v>
      </c>
      <c r="G47" s="24">
        <v>321712</v>
      </c>
      <c r="H47" s="24" t="s">
        <v>247</v>
      </c>
      <c r="I47" s="31">
        <v>38931</v>
      </c>
      <c r="J47" s="31">
        <v>40757</v>
      </c>
      <c r="K47" s="24">
        <v>840</v>
      </c>
      <c r="L47" s="32">
        <v>100000</v>
      </c>
      <c r="M47" s="33">
        <v>0.16</v>
      </c>
      <c r="N47" s="33">
        <v>0</v>
      </c>
      <c r="O47" s="24" t="s">
        <v>450</v>
      </c>
      <c r="P47" s="24" t="s">
        <v>455</v>
      </c>
      <c r="Q47" s="24" t="s">
        <v>462</v>
      </c>
      <c r="R47" s="24" t="s">
        <v>194</v>
      </c>
      <c r="S47" s="24" t="s">
        <v>4</v>
      </c>
      <c r="T47" s="34">
        <f t="shared" si="0"/>
        <v>1753208.04</v>
      </c>
      <c r="U47" s="34">
        <v>1355473.89</v>
      </c>
      <c r="V47" s="34">
        <v>397734.15</v>
      </c>
      <c r="W47" s="34">
        <v>0</v>
      </c>
      <c r="X47" s="34">
        <v>0</v>
      </c>
      <c r="Y47" s="34">
        <f t="shared" si="1"/>
        <v>65207.26</v>
      </c>
      <c r="Z47" s="24" t="s">
        <v>3</v>
      </c>
      <c r="AA47" s="24" t="s">
        <v>3</v>
      </c>
      <c r="AB47" s="24" t="s">
        <v>3</v>
      </c>
      <c r="AC47" s="24" t="s">
        <v>3</v>
      </c>
      <c r="AD47" s="24" t="s">
        <v>4</v>
      </c>
      <c r="AE47" s="34">
        <v>0</v>
      </c>
      <c r="AF47" s="34">
        <v>0</v>
      </c>
      <c r="AG47" s="34">
        <v>0</v>
      </c>
      <c r="AH47" s="34">
        <v>0</v>
      </c>
      <c r="AI47" s="34">
        <v>0</v>
      </c>
      <c r="AJ47" s="34">
        <v>0</v>
      </c>
      <c r="AK47" s="34">
        <v>0</v>
      </c>
      <c r="AL47" s="34">
        <v>0</v>
      </c>
      <c r="AM47" s="34">
        <v>0</v>
      </c>
      <c r="AN47" s="34">
        <v>0</v>
      </c>
      <c r="AO47" s="34">
        <v>0</v>
      </c>
      <c r="AP47" s="34">
        <v>0</v>
      </c>
      <c r="AQ47" s="34">
        <v>0</v>
      </c>
      <c r="AR47" s="34">
        <v>0</v>
      </c>
      <c r="AS47" s="34">
        <v>0</v>
      </c>
      <c r="AT47" s="34">
        <v>0</v>
      </c>
      <c r="AU47" s="34">
        <v>0</v>
      </c>
      <c r="AV47" s="34">
        <v>0</v>
      </c>
      <c r="AW47" s="34">
        <v>0</v>
      </c>
      <c r="AX47" s="31">
        <v>40161</v>
      </c>
      <c r="AY47" s="34">
        <v>4952.05</v>
      </c>
      <c r="AZ47" s="24">
        <v>4461</v>
      </c>
      <c r="BA47" s="24">
        <v>4</v>
      </c>
      <c r="BB47" s="31">
        <v>42584</v>
      </c>
      <c r="BC47" s="24" t="s">
        <v>4</v>
      </c>
      <c r="BD47" s="24" t="s">
        <v>4</v>
      </c>
      <c r="BE47" s="24" t="s">
        <v>3</v>
      </c>
      <c r="BF47" s="24" t="s">
        <v>632</v>
      </c>
      <c r="BG47" s="24" t="s">
        <v>573</v>
      </c>
      <c r="BH47" s="24" t="s">
        <v>633</v>
      </c>
      <c r="BI47" s="24" t="s">
        <v>1339</v>
      </c>
      <c r="BJ47" s="34">
        <v>732250</v>
      </c>
      <c r="BK47" s="34">
        <v>745309.34</v>
      </c>
      <c r="BL47" s="31">
        <v>40179</v>
      </c>
      <c r="BM47" s="31">
        <v>39834</v>
      </c>
      <c r="BN47" s="24" t="s">
        <v>4</v>
      </c>
      <c r="BO47" s="24" t="s">
        <v>4</v>
      </c>
      <c r="BP47" s="24" t="s">
        <v>3</v>
      </c>
      <c r="BQ47" s="32" t="s">
        <v>4</v>
      </c>
      <c r="BR47" s="24" t="s">
        <v>4</v>
      </c>
      <c r="BS47" s="24" t="s">
        <v>4</v>
      </c>
      <c r="BT47" s="24" t="s">
        <v>3</v>
      </c>
      <c r="BU47" s="24" t="s">
        <v>3</v>
      </c>
      <c r="BV47" s="24" t="s">
        <v>4</v>
      </c>
      <c r="BW47" s="24" t="s">
        <v>907</v>
      </c>
      <c r="BX47" s="24" t="s">
        <v>3</v>
      </c>
      <c r="BY47" s="24" t="s">
        <v>881</v>
      </c>
      <c r="BZ47" s="24">
        <v>6</v>
      </c>
      <c r="CA47" s="31">
        <v>44413</v>
      </c>
      <c r="CB47" s="34">
        <v>14214.54</v>
      </c>
    </row>
    <row r="48" spans="1:80" ht="90">
      <c r="A48" s="24">
        <v>45</v>
      </c>
      <c r="B48" s="24">
        <v>5931124</v>
      </c>
      <c r="C48" s="24" t="s">
        <v>160</v>
      </c>
      <c r="D48" s="24">
        <v>202</v>
      </c>
      <c r="E48" s="24">
        <v>1</v>
      </c>
      <c r="F48" s="24" t="s">
        <v>145</v>
      </c>
      <c r="G48" s="24">
        <v>321712</v>
      </c>
      <c r="H48" s="24" t="s">
        <v>248</v>
      </c>
      <c r="I48" s="31">
        <v>39029</v>
      </c>
      <c r="J48" s="31">
        <v>46696</v>
      </c>
      <c r="K48" s="24">
        <v>840</v>
      </c>
      <c r="L48" s="32">
        <v>42000</v>
      </c>
      <c r="M48" s="33">
        <v>0.17</v>
      </c>
      <c r="N48" s="33">
        <v>0</v>
      </c>
      <c r="O48" s="24" t="s">
        <v>450</v>
      </c>
      <c r="P48" s="24" t="s">
        <v>455</v>
      </c>
      <c r="Q48" s="24" t="s">
        <v>462</v>
      </c>
      <c r="R48" s="24" t="s">
        <v>194</v>
      </c>
      <c r="S48" s="24" t="s">
        <v>4</v>
      </c>
      <c r="T48" s="34">
        <f t="shared" si="0"/>
        <v>1153823.3700000001</v>
      </c>
      <c r="U48" s="34">
        <v>527474.84</v>
      </c>
      <c r="V48" s="34">
        <v>626348.53</v>
      </c>
      <c r="W48" s="34">
        <v>0</v>
      </c>
      <c r="X48" s="34">
        <v>0</v>
      </c>
      <c r="Y48" s="34">
        <f t="shared" si="1"/>
        <v>42914.28</v>
      </c>
      <c r="Z48" s="24" t="s">
        <v>3</v>
      </c>
      <c r="AA48" s="24" t="s">
        <v>3</v>
      </c>
      <c r="AB48" s="24" t="s">
        <v>3</v>
      </c>
      <c r="AC48" s="24" t="s">
        <v>4</v>
      </c>
      <c r="AD48" s="24" t="s">
        <v>4</v>
      </c>
      <c r="AE48" s="34">
        <v>0</v>
      </c>
      <c r="AF48" s="34">
        <v>0</v>
      </c>
      <c r="AG48" s="34">
        <v>0</v>
      </c>
      <c r="AH48" s="34">
        <v>0</v>
      </c>
      <c r="AI48" s="34">
        <v>0</v>
      </c>
      <c r="AJ48" s="34">
        <v>0</v>
      </c>
      <c r="AK48" s="34">
        <v>0</v>
      </c>
      <c r="AL48" s="34">
        <v>0</v>
      </c>
      <c r="AM48" s="34">
        <v>0</v>
      </c>
      <c r="AN48" s="34">
        <v>0</v>
      </c>
      <c r="AO48" s="34">
        <v>0</v>
      </c>
      <c r="AP48" s="34">
        <v>0</v>
      </c>
      <c r="AQ48" s="34">
        <v>0</v>
      </c>
      <c r="AR48" s="34">
        <v>0</v>
      </c>
      <c r="AS48" s="34">
        <v>0</v>
      </c>
      <c r="AT48" s="34">
        <v>0</v>
      </c>
      <c r="AU48" s="34">
        <v>0</v>
      </c>
      <c r="AV48" s="34">
        <v>0</v>
      </c>
      <c r="AW48" s="34">
        <v>0</v>
      </c>
      <c r="AX48" s="31">
        <v>41614</v>
      </c>
      <c r="AY48" s="34">
        <v>28335.19</v>
      </c>
      <c r="AZ48" s="24">
        <v>2759</v>
      </c>
      <c r="BA48" s="24">
        <v>1</v>
      </c>
      <c r="BB48" s="31">
        <v>47792</v>
      </c>
      <c r="BC48" s="24" t="s">
        <v>4</v>
      </c>
      <c r="BD48" s="24" t="s">
        <v>4</v>
      </c>
      <c r="BE48" s="24" t="s">
        <v>3</v>
      </c>
      <c r="BF48" s="24" t="s">
        <v>634</v>
      </c>
      <c r="BG48" s="24" t="s">
        <v>573</v>
      </c>
      <c r="BH48" s="24" t="s">
        <v>614</v>
      </c>
      <c r="BI48" s="24" t="s">
        <v>1150</v>
      </c>
      <c r="BJ48" s="34">
        <v>252208</v>
      </c>
      <c r="BK48" s="34">
        <v>303734</v>
      </c>
      <c r="BL48" s="31">
        <v>41260</v>
      </c>
      <c r="BM48" s="31">
        <v>40861</v>
      </c>
      <c r="BN48" s="24" t="s">
        <v>4</v>
      </c>
      <c r="BO48" s="24" t="s">
        <v>4</v>
      </c>
      <c r="BP48" s="24" t="s">
        <v>4</v>
      </c>
      <c r="BQ48" s="32" t="s">
        <v>4</v>
      </c>
      <c r="BR48" s="24" t="s">
        <v>4</v>
      </c>
      <c r="BS48" s="24" t="s">
        <v>4</v>
      </c>
      <c r="BT48" s="24" t="s">
        <v>3</v>
      </c>
      <c r="BU48" s="24" t="s">
        <v>4</v>
      </c>
      <c r="BV48" s="24" t="s">
        <v>4</v>
      </c>
      <c r="BW48" s="24" t="s">
        <v>907</v>
      </c>
      <c r="BX48" s="24" t="s">
        <v>3</v>
      </c>
      <c r="BY48" s="24" t="s">
        <v>881</v>
      </c>
      <c r="BZ48" s="24">
        <v>6</v>
      </c>
      <c r="CA48" s="31">
        <v>44413</v>
      </c>
      <c r="CB48" s="34">
        <v>7696.73</v>
      </c>
    </row>
    <row r="49" spans="1:80" ht="180">
      <c r="A49" s="24">
        <v>46</v>
      </c>
      <c r="B49" s="24">
        <v>5931119</v>
      </c>
      <c r="C49" s="24" t="s">
        <v>160</v>
      </c>
      <c r="D49" s="24">
        <v>202</v>
      </c>
      <c r="E49" s="24">
        <v>1</v>
      </c>
      <c r="F49" s="24" t="s">
        <v>145</v>
      </c>
      <c r="G49" s="24">
        <v>321712</v>
      </c>
      <c r="H49" s="24" t="s">
        <v>249</v>
      </c>
      <c r="I49" s="31">
        <v>39531</v>
      </c>
      <c r="J49" s="31">
        <v>45009</v>
      </c>
      <c r="K49" s="24">
        <v>840</v>
      </c>
      <c r="L49" s="32">
        <v>38000</v>
      </c>
      <c r="M49" s="33">
        <v>0.15</v>
      </c>
      <c r="N49" s="33">
        <v>0</v>
      </c>
      <c r="O49" s="24" t="s">
        <v>450</v>
      </c>
      <c r="P49" s="24" t="s">
        <v>452</v>
      </c>
      <c r="Q49" s="24" t="s">
        <v>462</v>
      </c>
      <c r="R49" s="24" t="s">
        <v>194</v>
      </c>
      <c r="S49" s="24" t="s">
        <v>4</v>
      </c>
      <c r="T49" s="34">
        <f t="shared" si="0"/>
        <v>2721919.97</v>
      </c>
      <c r="U49" s="34">
        <v>976776.87</v>
      </c>
      <c r="V49" s="34">
        <v>1745143.1</v>
      </c>
      <c r="W49" s="34">
        <v>0</v>
      </c>
      <c r="X49" s="34">
        <v>0</v>
      </c>
      <c r="Y49" s="34">
        <f t="shared" si="1"/>
        <v>101236.67</v>
      </c>
      <c r="Z49" s="24" t="s">
        <v>3</v>
      </c>
      <c r="AA49" s="24" t="s">
        <v>3</v>
      </c>
      <c r="AB49" s="24"/>
      <c r="AC49" s="24" t="s">
        <v>3</v>
      </c>
      <c r="AD49" s="24" t="s">
        <v>4</v>
      </c>
      <c r="AE49" s="34">
        <v>0</v>
      </c>
      <c r="AF49" s="34">
        <v>0</v>
      </c>
      <c r="AG49" s="34">
        <v>0</v>
      </c>
      <c r="AH49" s="34">
        <v>0</v>
      </c>
      <c r="AI49" s="34">
        <v>0</v>
      </c>
      <c r="AJ49" s="34">
        <v>0</v>
      </c>
      <c r="AK49" s="34">
        <v>0</v>
      </c>
      <c r="AL49" s="34">
        <v>0</v>
      </c>
      <c r="AM49" s="34">
        <v>0</v>
      </c>
      <c r="AN49" s="34">
        <v>0</v>
      </c>
      <c r="AO49" s="34">
        <v>0</v>
      </c>
      <c r="AP49" s="34">
        <v>0</v>
      </c>
      <c r="AQ49" s="34">
        <v>0</v>
      </c>
      <c r="AR49" s="34">
        <v>0</v>
      </c>
      <c r="AS49" s="34">
        <v>0</v>
      </c>
      <c r="AT49" s="34">
        <v>0</v>
      </c>
      <c r="AU49" s="34">
        <v>0</v>
      </c>
      <c r="AV49" s="34">
        <v>0</v>
      </c>
      <c r="AW49" s="34">
        <v>0</v>
      </c>
      <c r="AX49" s="31">
        <v>41556</v>
      </c>
      <c r="AY49" s="34">
        <v>239.79</v>
      </c>
      <c r="AZ49" s="24">
        <v>4576</v>
      </c>
      <c r="BA49" s="24">
        <v>4</v>
      </c>
      <c r="BB49" s="31">
        <v>43184</v>
      </c>
      <c r="BC49" s="24" t="s">
        <v>4</v>
      </c>
      <c r="BD49" s="24" t="s">
        <v>4</v>
      </c>
      <c r="BE49" s="24" t="s">
        <v>3</v>
      </c>
      <c r="BF49" s="24" t="s">
        <v>635</v>
      </c>
      <c r="BG49" s="24" t="s">
        <v>573</v>
      </c>
      <c r="BH49" s="24" t="s">
        <v>636</v>
      </c>
      <c r="BI49" s="24" t="s">
        <v>1151</v>
      </c>
      <c r="BJ49" s="34">
        <v>464576.92</v>
      </c>
      <c r="BK49" s="34">
        <v>254976.7</v>
      </c>
      <c r="BL49" s="31">
        <v>41353</v>
      </c>
      <c r="BM49" s="31">
        <v>41345</v>
      </c>
      <c r="BN49" s="24" t="s">
        <v>4</v>
      </c>
      <c r="BO49" s="24" t="s">
        <v>4</v>
      </c>
      <c r="BP49" s="24" t="s">
        <v>4</v>
      </c>
      <c r="BQ49" s="32" t="s">
        <v>4</v>
      </c>
      <c r="BR49" s="24" t="s">
        <v>4</v>
      </c>
      <c r="BS49" s="24" t="s">
        <v>4</v>
      </c>
      <c r="BT49" s="24" t="s">
        <v>4</v>
      </c>
      <c r="BU49" s="24" t="s">
        <v>4</v>
      </c>
      <c r="BV49" s="24" t="s">
        <v>4</v>
      </c>
      <c r="BW49" s="24" t="s">
        <v>908</v>
      </c>
      <c r="BX49" s="24" t="s">
        <v>3</v>
      </c>
      <c r="BY49" s="24" t="s">
        <v>881</v>
      </c>
      <c r="BZ49" s="24">
        <v>6</v>
      </c>
      <c r="CA49" s="31">
        <v>44413</v>
      </c>
      <c r="CB49" s="34">
        <v>19295.7</v>
      </c>
    </row>
    <row r="50" spans="1:80" ht="90">
      <c r="A50" s="24">
        <v>47</v>
      </c>
      <c r="B50" s="24">
        <v>5929142</v>
      </c>
      <c r="C50" s="24" t="s">
        <v>160</v>
      </c>
      <c r="D50" s="24">
        <v>202</v>
      </c>
      <c r="E50" s="24">
        <v>1</v>
      </c>
      <c r="F50" s="24" t="s">
        <v>145</v>
      </c>
      <c r="G50" s="24">
        <v>321712</v>
      </c>
      <c r="H50" s="24" t="s">
        <v>250</v>
      </c>
      <c r="I50" s="31">
        <v>39359</v>
      </c>
      <c r="J50" s="31">
        <v>44838</v>
      </c>
      <c r="K50" s="24">
        <v>840</v>
      </c>
      <c r="L50" s="32">
        <v>22554.46</v>
      </c>
      <c r="M50" s="33">
        <v>0.16500000000000001</v>
      </c>
      <c r="N50" s="33">
        <v>0</v>
      </c>
      <c r="O50" s="24" t="s">
        <v>450</v>
      </c>
      <c r="P50" s="24" t="s">
        <v>455</v>
      </c>
      <c r="Q50" s="24" t="s">
        <v>462</v>
      </c>
      <c r="R50" s="24" t="s">
        <v>194</v>
      </c>
      <c r="S50" s="24" t="s">
        <v>4</v>
      </c>
      <c r="T50" s="34">
        <f t="shared" si="0"/>
        <v>294289.46000000002</v>
      </c>
      <c r="U50" s="34">
        <v>135196.82</v>
      </c>
      <c r="V50" s="34">
        <v>159092.64000000001</v>
      </c>
      <c r="W50" s="34">
        <v>0</v>
      </c>
      <c r="X50" s="34">
        <v>0</v>
      </c>
      <c r="Y50" s="34">
        <f t="shared" si="1"/>
        <v>10945.54</v>
      </c>
      <c r="Z50" s="24" t="s">
        <v>3</v>
      </c>
      <c r="AA50" s="24" t="s">
        <v>3</v>
      </c>
      <c r="AB50" s="24"/>
      <c r="AC50" s="24" t="s">
        <v>4</v>
      </c>
      <c r="AD50" s="24" t="s">
        <v>4</v>
      </c>
      <c r="AE50" s="34">
        <v>0</v>
      </c>
      <c r="AF50" s="34">
        <v>0</v>
      </c>
      <c r="AG50" s="34">
        <v>0</v>
      </c>
      <c r="AH50" s="34">
        <v>0</v>
      </c>
      <c r="AI50" s="34">
        <v>0</v>
      </c>
      <c r="AJ50" s="34">
        <v>0</v>
      </c>
      <c r="AK50" s="34">
        <v>0</v>
      </c>
      <c r="AL50" s="34">
        <v>0</v>
      </c>
      <c r="AM50" s="34">
        <v>0</v>
      </c>
      <c r="AN50" s="34">
        <v>0</v>
      </c>
      <c r="AO50" s="34">
        <v>0</v>
      </c>
      <c r="AP50" s="34">
        <v>0</v>
      </c>
      <c r="AQ50" s="34">
        <v>0</v>
      </c>
      <c r="AR50" s="34">
        <v>0</v>
      </c>
      <c r="AS50" s="34">
        <v>0</v>
      </c>
      <c r="AT50" s="34">
        <v>0</v>
      </c>
      <c r="AU50" s="34">
        <v>0</v>
      </c>
      <c r="AV50" s="34">
        <v>0</v>
      </c>
      <c r="AW50" s="34">
        <v>0</v>
      </c>
      <c r="AX50" s="31">
        <v>41821</v>
      </c>
      <c r="AY50" s="34">
        <v>1178.55</v>
      </c>
      <c r="AZ50" s="24">
        <v>2578</v>
      </c>
      <c r="BA50" s="24">
        <v>1</v>
      </c>
      <c r="BB50" s="31">
        <v>45934</v>
      </c>
      <c r="BC50" s="24" t="s">
        <v>4</v>
      </c>
      <c r="BD50" s="24" t="s">
        <v>4</v>
      </c>
      <c r="BE50" s="24" t="s">
        <v>3</v>
      </c>
      <c r="BF50" s="24" t="s">
        <v>637</v>
      </c>
      <c r="BG50" s="24" t="s">
        <v>573</v>
      </c>
      <c r="BH50" s="24" t="s">
        <v>610</v>
      </c>
      <c r="BI50" s="24" t="s">
        <v>1152</v>
      </c>
      <c r="BJ50" s="34">
        <v>134000</v>
      </c>
      <c r="BK50" s="34">
        <v>123891.5</v>
      </c>
      <c r="BL50" s="31">
        <v>41607</v>
      </c>
      <c r="BM50" s="31">
        <v>41591</v>
      </c>
      <c r="BN50" s="24" t="s">
        <v>4</v>
      </c>
      <c r="BO50" s="24" t="s">
        <v>4</v>
      </c>
      <c r="BP50" s="24" t="s">
        <v>3</v>
      </c>
      <c r="BQ50" s="32" t="s">
        <v>4</v>
      </c>
      <c r="BR50" s="24" t="s">
        <v>4</v>
      </c>
      <c r="BS50" s="24" t="s">
        <v>4</v>
      </c>
      <c r="BT50" s="24" t="s">
        <v>4</v>
      </c>
      <c r="BU50" s="24" t="s">
        <v>4</v>
      </c>
      <c r="BV50" s="24" t="s">
        <v>4</v>
      </c>
      <c r="BW50" s="24" t="s">
        <v>909</v>
      </c>
      <c r="BX50" s="24" t="s">
        <v>3</v>
      </c>
      <c r="BY50" s="24" t="s">
        <v>881</v>
      </c>
      <c r="BZ50" s="24">
        <v>6</v>
      </c>
      <c r="CA50" s="31">
        <v>44413</v>
      </c>
      <c r="CB50" s="34">
        <v>1933</v>
      </c>
    </row>
    <row r="51" spans="1:80" ht="90">
      <c r="A51" s="24">
        <v>48</v>
      </c>
      <c r="B51" s="24">
        <v>5930085</v>
      </c>
      <c r="C51" s="24" t="s">
        <v>160</v>
      </c>
      <c r="D51" s="24">
        <v>202</v>
      </c>
      <c r="E51" s="24">
        <v>1</v>
      </c>
      <c r="F51" s="24" t="s">
        <v>145</v>
      </c>
      <c r="G51" s="24">
        <v>321712</v>
      </c>
      <c r="H51" s="24" t="s">
        <v>251</v>
      </c>
      <c r="I51" s="31">
        <v>39399</v>
      </c>
      <c r="J51" s="31">
        <v>40495</v>
      </c>
      <c r="K51" s="24">
        <v>840</v>
      </c>
      <c r="L51" s="32">
        <v>55000</v>
      </c>
      <c r="M51" s="33">
        <v>0.15</v>
      </c>
      <c r="N51" s="33">
        <v>0</v>
      </c>
      <c r="O51" s="24" t="s">
        <v>465</v>
      </c>
      <c r="P51" s="24" t="s">
        <v>452</v>
      </c>
      <c r="Q51" s="24" t="s">
        <v>462</v>
      </c>
      <c r="R51" s="24" t="s">
        <v>194</v>
      </c>
      <c r="S51" s="24" t="s">
        <v>4</v>
      </c>
      <c r="T51" s="34">
        <f t="shared" si="0"/>
        <v>480279.54</v>
      </c>
      <c r="U51" s="34">
        <v>402804.44</v>
      </c>
      <c r="V51" s="34">
        <v>77475.100000000006</v>
      </c>
      <c r="W51" s="34">
        <v>0</v>
      </c>
      <c r="X51" s="34">
        <v>0</v>
      </c>
      <c r="Y51" s="34">
        <f t="shared" si="1"/>
        <v>17863.09</v>
      </c>
      <c r="Z51" s="24" t="s">
        <v>3</v>
      </c>
      <c r="AA51" s="24" t="s">
        <v>3</v>
      </c>
      <c r="AB51" s="24"/>
      <c r="AC51" s="24" t="s">
        <v>4</v>
      </c>
      <c r="AD51" s="24" t="s">
        <v>4</v>
      </c>
      <c r="AE51" s="34">
        <v>0</v>
      </c>
      <c r="AF51" s="34">
        <v>0</v>
      </c>
      <c r="AG51" s="34">
        <v>0</v>
      </c>
      <c r="AH51" s="34">
        <v>0</v>
      </c>
      <c r="AI51" s="34">
        <v>0</v>
      </c>
      <c r="AJ51" s="34">
        <v>0</v>
      </c>
      <c r="AK51" s="34">
        <v>0</v>
      </c>
      <c r="AL51" s="34">
        <v>0</v>
      </c>
      <c r="AM51" s="34">
        <v>0</v>
      </c>
      <c r="AN51" s="34">
        <v>0</v>
      </c>
      <c r="AO51" s="34">
        <v>0</v>
      </c>
      <c r="AP51" s="34">
        <v>0</v>
      </c>
      <c r="AQ51" s="34">
        <v>0</v>
      </c>
      <c r="AR51" s="34">
        <v>0</v>
      </c>
      <c r="AS51" s="34">
        <v>0</v>
      </c>
      <c r="AT51" s="34">
        <v>0</v>
      </c>
      <c r="AU51" s="34">
        <v>0</v>
      </c>
      <c r="AV51" s="34">
        <v>0</v>
      </c>
      <c r="AW51" s="34">
        <v>0</v>
      </c>
      <c r="AX51" s="31">
        <v>40157</v>
      </c>
      <c r="AY51" s="34">
        <v>1597.3</v>
      </c>
      <c r="AZ51" s="24">
        <v>4342</v>
      </c>
      <c r="BA51" s="24">
        <v>4</v>
      </c>
      <c r="BB51" s="31">
        <v>41591</v>
      </c>
      <c r="BC51" s="24" t="s">
        <v>4</v>
      </c>
      <c r="BD51" s="24" t="s">
        <v>4</v>
      </c>
      <c r="BE51" s="24" t="s">
        <v>3</v>
      </c>
      <c r="BF51" s="24" t="s">
        <v>638</v>
      </c>
      <c r="BG51" s="24" t="s">
        <v>573</v>
      </c>
      <c r="BH51" s="24" t="s">
        <v>614</v>
      </c>
      <c r="BI51" s="24" t="s">
        <v>1153</v>
      </c>
      <c r="BJ51" s="34">
        <v>439597</v>
      </c>
      <c r="BK51" s="34">
        <v>694651.02</v>
      </c>
      <c r="BL51" s="31">
        <v>40147</v>
      </c>
      <c r="BM51" s="31">
        <v>39806</v>
      </c>
      <c r="BN51" s="24" t="s">
        <v>4</v>
      </c>
      <c r="BO51" s="24" t="s">
        <v>4</v>
      </c>
      <c r="BP51" s="24" t="s">
        <v>4</v>
      </c>
      <c r="BQ51" s="32" t="s">
        <v>4</v>
      </c>
      <c r="BR51" s="24" t="s">
        <v>4</v>
      </c>
      <c r="BS51" s="24" t="s">
        <v>4</v>
      </c>
      <c r="BT51" s="24" t="s">
        <v>4</v>
      </c>
      <c r="BU51" s="24" t="s">
        <v>4</v>
      </c>
      <c r="BV51" s="24" t="s">
        <v>4</v>
      </c>
      <c r="BW51" s="24" t="s">
        <v>910</v>
      </c>
      <c r="BX51" s="24" t="s">
        <v>3</v>
      </c>
      <c r="BY51" s="24" t="s">
        <v>881</v>
      </c>
      <c r="BZ51" s="24">
        <v>6</v>
      </c>
      <c r="CA51" s="31">
        <v>44413</v>
      </c>
      <c r="CB51" s="34">
        <v>3893.98</v>
      </c>
    </row>
    <row r="52" spans="1:80" ht="105">
      <c r="A52" s="24">
        <v>49</v>
      </c>
      <c r="B52" s="24">
        <v>5929673</v>
      </c>
      <c r="C52" s="24" t="s">
        <v>160</v>
      </c>
      <c r="D52" s="24">
        <v>202</v>
      </c>
      <c r="E52" s="24">
        <v>1</v>
      </c>
      <c r="F52" s="24" t="s">
        <v>145</v>
      </c>
      <c r="G52" s="24">
        <v>321712</v>
      </c>
      <c r="H52" s="24" t="s">
        <v>252</v>
      </c>
      <c r="I52" s="31">
        <v>39525</v>
      </c>
      <c r="J52" s="31">
        <v>48656</v>
      </c>
      <c r="K52" s="24">
        <v>840</v>
      </c>
      <c r="L52" s="32">
        <v>300000</v>
      </c>
      <c r="M52" s="33">
        <v>0.12</v>
      </c>
      <c r="N52" s="33">
        <v>0</v>
      </c>
      <c r="O52" s="24" t="s">
        <v>450</v>
      </c>
      <c r="P52" s="24" t="s">
        <v>472</v>
      </c>
      <c r="Q52" s="24" t="s">
        <v>462</v>
      </c>
      <c r="R52" s="24" t="s">
        <v>194</v>
      </c>
      <c r="S52" s="24" t="s">
        <v>4</v>
      </c>
      <c r="T52" s="34">
        <f t="shared" si="0"/>
        <v>21207806.09</v>
      </c>
      <c r="U52" s="34">
        <v>7850916.4000000004</v>
      </c>
      <c r="V52" s="34">
        <v>11743436.779999999</v>
      </c>
      <c r="W52" s="34">
        <v>1613452.91</v>
      </c>
      <c r="X52" s="34">
        <v>0</v>
      </c>
      <c r="Y52" s="34">
        <f t="shared" si="1"/>
        <v>788784.27</v>
      </c>
      <c r="Z52" s="24" t="s">
        <v>3</v>
      </c>
      <c r="AA52" s="24" t="s">
        <v>3</v>
      </c>
      <c r="AB52" s="24"/>
      <c r="AC52" s="24"/>
      <c r="AD52" s="24" t="s">
        <v>4</v>
      </c>
      <c r="AE52" s="34">
        <v>0</v>
      </c>
      <c r="AF52" s="34">
        <v>0</v>
      </c>
      <c r="AG52" s="34">
        <v>0</v>
      </c>
      <c r="AH52" s="34">
        <v>0</v>
      </c>
      <c r="AI52" s="34">
        <v>0</v>
      </c>
      <c r="AJ52" s="34">
        <v>0</v>
      </c>
      <c r="AK52" s="34">
        <v>0</v>
      </c>
      <c r="AL52" s="34">
        <v>0</v>
      </c>
      <c r="AM52" s="34">
        <v>0</v>
      </c>
      <c r="AN52" s="34">
        <v>0</v>
      </c>
      <c r="AO52" s="34">
        <v>0</v>
      </c>
      <c r="AP52" s="34">
        <v>0</v>
      </c>
      <c r="AQ52" s="34">
        <v>0</v>
      </c>
      <c r="AR52" s="34">
        <v>0</v>
      </c>
      <c r="AS52" s="34">
        <v>0</v>
      </c>
      <c r="AT52" s="34">
        <v>0</v>
      </c>
      <c r="AU52" s="34">
        <v>0</v>
      </c>
      <c r="AV52" s="34">
        <v>0</v>
      </c>
      <c r="AW52" s="34">
        <v>0</v>
      </c>
      <c r="AX52" s="31">
        <v>40504</v>
      </c>
      <c r="AY52" s="34">
        <v>7937.7</v>
      </c>
      <c r="AZ52" s="24">
        <v>4616</v>
      </c>
      <c r="BA52" s="24">
        <v>3</v>
      </c>
      <c r="BB52" s="31">
        <v>44273</v>
      </c>
      <c r="BC52" s="24" t="s">
        <v>4</v>
      </c>
      <c r="BD52" s="24" t="s">
        <v>4</v>
      </c>
      <c r="BE52" s="24" t="s">
        <v>3</v>
      </c>
      <c r="BF52" s="24" t="s">
        <v>639</v>
      </c>
      <c r="BG52" s="24" t="s">
        <v>573</v>
      </c>
      <c r="BH52" s="24" t="s">
        <v>640</v>
      </c>
      <c r="BI52" s="24" t="s">
        <v>1154</v>
      </c>
      <c r="BJ52" s="34">
        <v>1893750</v>
      </c>
      <c r="BK52" s="34">
        <v>1102430.8700000001</v>
      </c>
      <c r="BL52" s="31">
        <v>41319</v>
      </c>
      <c r="BM52" s="31">
        <v>41239</v>
      </c>
      <c r="BN52" s="24" t="s">
        <v>4</v>
      </c>
      <c r="BO52" s="24" t="s">
        <v>4</v>
      </c>
      <c r="BP52" s="24" t="s">
        <v>4</v>
      </c>
      <c r="BQ52" s="32" t="s">
        <v>4</v>
      </c>
      <c r="BR52" s="24" t="s">
        <v>4</v>
      </c>
      <c r="BS52" s="24" t="s">
        <v>4</v>
      </c>
      <c r="BT52" s="24" t="s">
        <v>4</v>
      </c>
      <c r="BU52" s="24" t="s">
        <v>4</v>
      </c>
      <c r="BV52" s="24" t="s">
        <v>4</v>
      </c>
      <c r="BW52" s="24" t="s">
        <v>911</v>
      </c>
      <c r="BX52" s="24" t="s">
        <v>3</v>
      </c>
      <c r="BY52" s="24" t="s">
        <v>881</v>
      </c>
      <c r="BZ52" s="24">
        <v>6</v>
      </c>
      <c r="CA52" s="31">
        <v>44413</v>
      </c>
      <c r="CB52" s="34">
        <v>146957.91</v>
      </c>
    </row>
    <row r="53" spans="1:80" ht="90">
      <c r="A53" s="24">
        <v>50</v>
      </c>
      <c r="B53" s="24">
        <v>5931067</v>
      </c>
      <c r="C53" s="24" t="s">
        <v>160</v>
      </c>
      <c r="D53" s="24">
        <v>202</v>
      </c>
      <c r="E53" s="24">
        <v>1</v>
      </c>
      <c r="F53" s="24" t="s">
        <v>145</v>
      </c>
      <c r="G53" s="24">
        <v>321712</v>
      </c>
      <c r="H53" s="24" t="s">
        <v>253</v>
      </c>
      <c r="I53" s="31">
        <v>39364</v>
      </c>
      <c r="J53" s="31">
        <v>43017</v>
      </c>
      <c r="K53" s="24">
        <v>840</v>
      </c>
      <c r="L53" s="32">
        <v>15000</v>
      </c>
      <c r="M53" s="33">
        <v>0.15</v>
      </c>
      <c r="N53" s="33">
        <v>0</v>
      </c>
      <c r="O53" s="24" t="s">
        <v>450</v>
      </c>
      <c r="P53" s="24" t="s">
        <v>452</v>
      </c>
      <c r="Q53" s="24" t="s">
        <v>462</v>
      </c>
      <c r="R53" s="24" t="s">
        <v>194</v>
      </c>
      <c r="S53" s="24" t="s">
        <v>4</v>
      </c>
      <c r="T53" s="34">
        <f t="shared" si="0"/>
        <v>169619.85</v>
      </c>
      <c r="U53" s="34">
        <v>111841.41</v>
      </c>
      <c r="V53" s="34">
        <v>57778.44</v>
      </c>
      <c r="W53" s="34">
        <v>0</v>
      </c>
      <c r="X53" s="34">
        <v>0</v>
      </c>
      <c r="Y53" s="34">
        <f t="shared" si="1"/>
        <v>6308.69</v>
      </c>
      <c r="Z53" s="24" t="s">
        <v>3</v>
      </c>
      <c r="AA53" s="24" t="s">
        <v>3</v>
      </c>
      <c r="AB53" s="24" t="s">
        <v>3</v>
      </c>
      <c r="AC53" s="24" t="s">
        <v>4</v>
      </c>
      <c r="AD53" s="24" t="s">
        <v>4</v>
      </c>
      <c r="AE53" s="34">
        <v>0</v>
      </c>
      <c r="AF53" s="34">
        <v>0</v>
      </c>
      <c r="AG53" s="34">
        <v>0</v>
      </c>
      <c r="AH53" s="34">
        <v>0</v>
      </c>
      <c r="AI53" s="34">
        <v>0</v>
      </c>
      <c r="AJ53" s="34">
        <v>0</v>
      </c>
      <c r="AK53" s="34">
        <v>0</v>
      </c>
      <c r="AL53" s="34">
        <v>0</v>
      </c>
      <c r="AM53" s="34">
        <v>0</v>
      </c>
      <c r="AN53" s="34">
        <v>0</v>
      </c>
      <c r="AO53" s="34">
        <v>0</v>
      </c>
      <c r="AP53" s="34">
        <v>0</v>
      </c>
      <c r="AQ53" s="34">
        <v>0</v>
      </c>
      <c r="AR53" s="34">
        <v>0</v>
      </c>
      <c r="AS53" s="34">
        <v>0</v>
      </c>
      <c r="AT53" s="34">
        <v>0</v>
      </c>
      <c r="AU53" s="34">
        <v>0</v>
      </c>
      <c r="AV53" s="34">
        <v>0</v>
      </c>
      <c r="AW53" s="34">
        <v>0</v>
      </c>
      <c r="AX53" s="31">
        <v>41773</v>
      </c>
      <c r="AY53" s="34">
        <v>1165.1400000000001</v>
      </c>
      <c r="AZ53" s="24">
        <v>2608</v>
      </c>
      <c r="BA53" s="24">
        <v>1</v>
      </c>
      <c r="BB53" s="31">
        <v>44113</v>
      </c>
      <c r="BC53" s="24" t="s">
        <v>4</v>
      </c>
      <c r="BD53" s="24" t="s">
        <v>4</v>
      </c>
      <c r="BE53" s="24" t="s">
        <v>3</v>
      </c>
      <c r="BF53" s="24" t="s">
        <v>641</v>
      </c>
      <c r="BG53" s="24" t="s">
        <v>573</v>
      </c>
      <c r="BH53" s="24" t="s">
        <v>614</v>
      </c>
      <c r="BI53" s="24" t="s">
        <v>1155</v>
      </c>
      <c r="BJ53" s="34">
        <v>302295</v>
      </c>
      <c r="BK53" s="34">
        <v>339702.5</v>
      </c>
      <c r="BL53" s="31">
        <v>41492</v>
      </c>
      <c r="BM53" s="31">
        <v>41239</v>
      </c>
      <c r="BN53" s="24" t="s">
        <v>4</v>
      </c>
      <c r="BO53" s="24" t="s">
        <v>4</v>
      </c>
      <c r="BP53" s="24" t="s">
        <v>4</v>
      </c>
      <c r="BQ53" s="32" t="s">
        <v>4</v>
      </c>
      <c r="BR53" s="24" t="s">
        <v>4</v>
      </c>
      <c r="BS53" s="24" t="s">
        <v>4</v>
      </c>
      <c r="BT53" s="24" t="s">
        <v>3</v>
      </c>
      <c r="BU53" s="24" t="s">
        <v>4</v>
      </c>
      <c r="BV53" s="24" t="s">
        <v>4</v>
      </c>
      <c r="BW53" s="24" t="s">
        <v>912</v>
      </c>
      <c r="BX53" s="24" t="s">
        <v>3</v>
      </c>
      <c r="BY53" s="24" t="s">
        <v>881</v>
      </c>
      <c r="BZ53" s="24">
        <v>6</v>
      </c>
      <c r="CA53" s="31">
        <v>44413</v>
      </c>
      <c r="CB53" s="34">
        <v>1375.23</v>
      </c>
    </row>
    <row r="54" spans="1:80" ht="90">
      <c r="A54" s="24">
        <v>51</v>
      </c>
      <c r="B54" s="24">
        <v>5859727</v>
      </c>
      <c r="C54" s="24" t="s">
        <v>160</v>
      </c>
      <c r="D54" s="24">
        <v>202</v>
      </c>
      <c r="E54" s="24">
        <v>1</v>
      </c>
      <c r="F54" s="24" t="s">
        <v>145</v>
      </c>
      <c r="G54" s="24">
        <v>321712</v>
      </c>
      <c r="H54" s="24" t="s">
        <v>254</v>
      </c>
      <c r="I54" s="31">
        <v>39226</v>
      </c>
      <c r="J54" s="31">
        <v>44705</v>
      </c>
      <c r="K54" s="24">
        <v>840</v>
      </c>
      <c r="L54" s="32">
        <v>20000</v>
      </c>
      <c r="M54" s="33">
        <v>0.14499999999999999</v>
      </c>
      <c r="N54" s="33">
        <v>0</v>
      </c>
      <c r="O54" s="24" t="s">
        <v>450</v>
      </c>
      <c r="P54" s="24" t="s">
        <v>476</v>
      </c>
      <c r="Q54" s="24" t="s">
        <v>462</v>
      </c>
      <c r="R54" s="24" t="s">
        <v>194</v>
      </c>
      <c r="S54" s="24" t="s">
        <v>4</v>
      </c>
      <c r="T54" s="34">
        <f t="shared" si="0"/>
        <v>642645.1</v>
      </c>
      <c r="U54" s="34">
        <v>534722.68999999994</v>
      </c>
      <c r="V54" s="34">
        <v>107922.41</v>
      </c>
      <c r="W54" s="34">
        <v>0</v>
      </c>
      <c r="X54" s="34">
        <v>0</v>
      </c>
      <c r="Y54" s="34">
        <f t="shared" si="1"/>
        <v>23901.97</v>
      </c>
      <c r="Z54" s="24" t="s">
        <v>3</v>
      </c>
      <c r="AA54" s="24" t="s">
        <v>4</v>
      </c>
      <c r="AB54" s="24"/>
      <c r="AC54" s="24" t="s">
        <v>4</v>
      </c>
      <c r="AD54" s="24" t="s">
        <v>4</v>
      </c>
      <c r="AE54" s="34">
        <v>0</v>
      </c>
      <c r="AF54" s="34">
        <v>0</v>
      </c>
      <c r="AG54" s="34">
        <v>0</v>
      </c>
      <c r="AH54" s="34">
        <v>0</v>
      </c>
      <c r="AI54" s="34">
        <v>0</v>
      </c>
      <c r="AJ54" s="34">
        <v>0</v>
      </c>
      <c r="AK54" s="34">
        <v>0</v>
      </c>
      <c r="AL54" s="34">
        <v>0</v>
      </c>
      <c r="AM54" s="34">
        <v>0</v>
      </c>
      <c r="AN54" s="34">
        <v>0</v>
      </c>
      <c r="AO54" s="34">
        <v>0</v>
      </c>
      <c r="AP54" s="34">
        <v>0</v>
      </c>
      <c r="AQ54" s="34">
        <v>0</v>
      </c>
      <c r="AR54" s="34">
        <v>0</v>
      </c>
      <c r="AS54" s="34">
        <v>0</v>
      </c>
      <c r="AT54" s="34">
        <v>0</v>
      </c>
      <c r="AU54" s="34">
        <v>0</v>
      </c>
      <c r="AV54" s="34">
        <v>0</v>
      </c>
      <c r="AW54" s="34">
        <v>0</v>
      </c>
      <c r="AX54" s="31">
        <v>39405</v>
      </c>
      <c r="AY54" s="34">
        <v>3030</v>
      </c>
      <c r="AZ54" s="24">
        <v>4809</v>
      </c>
      <c r="BA54" s="24">
        <v>4</v>
      </c>
      <c r="BB54" s="31">
        <v>45801</v>
      </c>
      <c r="BC54" s="24" t="s">
        <v>4</v>
      </c>
      <c r="BD54" s="24" t="s">
        <v>4</v>
      </c>
      <c r="BE54" s="24" t="s">
        <v>3</v>
      </c>
      <c r="BF54" s="24" t="s">
        <v>642</v>
      </c>
      <c r="BG54" s="24" t="s">
        <v>573</v>
      </c>
      <c r="BH54" s="24" t="s">
        <v>643</v>
      </c>
      <c r="BI54" s="24" t="s">
        <v>1156</v>
      </c>
      <c r="BJ54" s="34">
        <v>126250</v>
      </c>
      <c r="BK54" s="34">
        <v>167752.04999999999</v>
      </c>
      <c r="BL54" s="31">
        <v>40179</v>
      </c>
      <c r="BM54" s="31">
        <v>40155</v>
      </c>
      <c r="BN54" s="24" t="s">
        <v>4</v>
      </c>
      <c r="BO54" s="24" t="s">
        <v>4</v>
      </c>
      <c r="BP54" s="24" t="s">
        <v>3</v>
      </c>
      <c r="BQ54" s="32" t="s">
        <v>4</v>
      </c>
      <c r="BR54" s="24" t="s">
        <v>4</v>
      </c>
      <c r="BS54" s="24" t="s">
        <v>4</v>
      </c>
      <c r="BT54" s="24" t="s">
        <v>4</v>
      </c>
      <c r="BU54" s="24" t="s">
        <v>4</v>
      </c>
      <c r="BV54" s="24" t="s">
        <v>4</v>
      </c>
      <c r="BW54" s="24" t="s">
        <v>913</v>
      </c>
      <c r="BX54" s="24" t="s">
        <v>3</v>
      </c>
      <c r="BY54" s="24" t="s">
        <v>881</v>
      </c>
      <c r="BZ54" s="24">
        <v>6</v>
      </c>
      <c r="CA54" s="31">
        <v>44413</v>
      </c>
      <c r="CB54" s="34">
        <v>5090.04</v>
      </c>
    </row>
    <row r="55" spans="1:80" ht="225">
      <c r="A55" s="24">
        <v>52</v>
      </c>
      <c r="B55" s="24">
        <v>5929935</v>
      </c>
      <c r="C55" s="24" t="s">
        <v>160</v>
      </c>
      <c r="D55" s="24">
        <v>202</v>
      </c>
      <c r="E55" s="24">
        <v>1</v>
      </c>
      <c r="F55" s="24" t="s">
        <v>145</v>
      </c>
      <c r="G55" s="24">
        <v>321712</v>
      </c>
      <c r="H55" s="24" t="s">
        <v>255</v>
      </c>
      <c r="I55" s="31">
        <v>39399</v>
      </c>
      <c r="J55" s="31">
        <v>46339</v>
      </c>
      <c r="K55" s="24">
        <v>840</v>
      </c>
      <c r="L55" s="32">
        <v>30000</v>
      </c>
      <c r="M55" s="33">
        <v>0.16</v>
      </c>
      <c r="N55" s="33">
        <v>0</v>
      </c>
      <c r="O55" s="24" t="s">
        <v>450</v>
      </c>
      <c r="P55" s="24" t="s">
        <v>471</v>
      </c>
      <c r="Q55" s="24" t="s">
        <v>462</v>
      </c>
      <c r="R55" s="24" t="s">
        <v>194</v>
      </c>
      <c r="S55" s="24" t="s">
        <v>4</v>
      </c>
      <c r="T55" s="34">
        <f t="shared" si="0"/>
        <v>2095169.49</v>
      </c>
      <c r="U55" s="34">
        <v>760610.23</v>
      </c>
      <c r="V55" s="34">
        <v>1334559.26</v>
      </c>
      <c r="W55" s="34">
        <v>0</v>
      </c>
      <c r="X55" s="34">
        <v>0</v>
      </c>
      <c r="Y55" s="34">
        <f t="shared" si="1"/>
        <v>77925.87</v>
      </c>
      <c r="Z55" s="24" t="s">
        <v>3</v>
      </c>
      <c r="AA55" s="24" t="s">
        <v>3</v>
      </c>
      <c r="AB55" s="24"/>
      <c r="AC55" s="24" t="s">
        <v>4</v>
      </c>
      <c r="AD55" s="24" t="s">
        <v>4</v>
      </c>
      <c r="AE55" s="34">
        <v>0</v>
      </c>
      <c r="AF55" s="34">
        <v>0</v>
      </c>
      <c r="AG55" s="34">
        <v>0</v>
      </c>
      <c r="AH55" s="34">
        <v>0</v>
      </c>
      <c r="AI55" s="34">
        <v>0</v>
      </c>
      <c r="AJ55" s="34">
        <v>0</v>
      </c>
      <c r="AK55" s="34">
        <v>0</v>
      </c>
      <c r="AL55" s="34">
        <v>0</v>
      </c>
      <c r="AM55" s="34">
        <v>0</v>
      </c>
      <c r="AN55" s="34">
        <v>0</v>
      </c>
      <c r="AO55" s="34">
        <v>0</v>
      </c>
      <c r="AP55" s="34">
        <v>0</v>
      </c>
      <c r="AQ55" s="34">
        <v>0</v>
      </c>
      <c r="AR55" s="34">
        <v>0</v>
      </c>
      <c r="AS55" s="34">
        <v>0</v>
      </c>
      <c r="AT55" s="34">
        <v>0</v>
      </c>
      <c r="AU55" s="34">
        <v>0</v>
      </c>
      <c r="AV55" s="34">
        <v>0</v>
      </c>
      <c r="AW55" s="34">
        <v>0</v>
      </c>
      <c r="AX55" s="31">
        <v>40099</v>
      </c>
      <c r="AY55" s="34">
        <v>2867.58</v>
      </c>
      <c r="AZ55" s="24">
        <v>4554</v>
      </c>
      <c r="BA55" s="24">
        <v>4</v>
      </c>
      <c r="BB55" s="31">
        <v>43052</v>
      </c>
      <c r="BC55" s="24" t="s">
        <v>4</v>
      </c>
      <c r="BD55" s="24" t="s">
        <v>4</v>
      </c>
      <c r="BE55" s="24" t="s">
        <v>3</v>
      </c>
      <c r="BF55" s="24" t="s">
        <v>644</v>
      </c>
      <c r="BG55" s="24" t="s">
        <v>573</v>
      </c>
      <c r="BH55" s="24" t="s">
        <v>645</v>
      </c>
      <c r="BI55" s="24" t="s">
        <v>1157</v>
      </c>
      <c r="BJ55" s="34">
        <v>182053</v>
      </c>
      <c r="BK55" s="34">
        <v>176456.31</v>
      </c>
      <c r="BL55" s="31">
        <v>40179</v>
      </c>
      <c r="BM55" s="31">
        <v>40423</v>
      </c>
      <c r="BN55" s="24" t="s">
        <v>4</v>
      </c>
      <c r="BO55" s="24" t="s">
        <v>4</v>
      </c>
      <c r="BP55" s="24" t="s">
        <v>4</v>
      </c>
      <c r="BQ55" s="32" t="s">
        <v>4</v>
      </c>
      <c r="BR55" s="24" t="s">
        <v>4</v>
      </c>
      <c r="BS55" s="24" t="s">
        <v>4</v>
      </c>
      <c r="BT55" s="24" t="s">
        <v>4</v>
      </c>
      <c r="BU55" s="24" t="s">
        <v>4</v>
      </c>
      <c r="BV55" s="24" t="s">
        <v>4</v>
      </c>
      <c r="BW55" s="24" t="s">
        <v>914</v>
      </c>
      <c r="BX55" s="24" t="s">
        <v>3</v>
      </c>
      <c r="BY55" s="24" t="s">
        <v>881</v>
      </c>
      <c r="BZ55" s="24">
        <v>6</v>
      </c>
      <c r="CA55" s="31">
        <v>44413</v>
      </c>
      <c r="CB55" s="34">
        <v>14739.96</v>
      </c>
    </row>
    <row r="56" spans="1:80" ht="75">
      <c r="A56" s="24">
        <v>53</v>
      </c>
      <c r="B56" s="24">
        <v>5931365</v>
      </c>
      <c r="C56" s="24" t="s">
        <v>160</v>
      </c>
      <c r="D56" s="24">
        <v>202</v>
      </c>
      <c r="E56" s="24">
        <v>1</v>
      </c>
      <c r="F56" s="24" t="s">
        <v>145</v>
      </c>
      <c r="G56" s="24">
        <v>321712</v>
      </c>
      <c r="H56" s="24" t="s">
        <v>256</v>
      </c>
      <c r="I56" s="31">
        <v>39479</v>
      </c>
      <c r="J56" s="31">
        <v>48611</v>
      </c>
      <c r="K56" s="24">
        <v>840</v>
      </c>
      <c r="L56" s="32">
        <v>70000</v>
      </c>
      <c r="M56" s="33">
        <v>0.12</v>
      </c>
      <c r="N56" s="33">
        <v>0</v>
      </c>
      <c r="O56" s="24" t="s">
        <v>450</v>
      </c>
      <c r="P56" s="24" t="s">
        <v>455</v>
      </c>
      <c r="Q56" s="24" t="s">
        <v>462</v>
      </c>
      <c r="R56" s="24" t="s">
        <v>194</v>
      </c>
      <c r="S56" s="24" t="s">
        <v>4</v>
      </c>
      <c r="T56" s="34">
        <f t="shared" si="0"/>
        <v>4966992.17</v>
      </c>
      <c r="U56" s="34">
        <v>1825687.59</v>
      </c>
      <c r="V56" s="34">
        <v>2764832.22</v>
      </c>
      <c r="W56" s="34">
        <v>376472.36</v>
      </c>
      <c r="X56" s="34">
        <v>0</v>
      </c>
      <c r="Y56" s="34">
        <f t="shared" si="1"/>
        <v>184737.89</v>
      </c>
      <c r="Z56" s="24" t="s">
        <v>3</v>
      </c>
      <c r="AA56" s="24" t="s">
        <v>3</v>
      </c>
      <c r="AB56" s="24" t="s">
        <v>3</v>
      </c>
      <c r="AC56" s="24" t="s">
        <v>4</v>
      </c>
      <c r="AD56" s="24" t="s">
        <v>4</v>
      </c>
      <c r="AE56" s="34">
        <v>0</v>
      </c>
      <c r="AF56" s="34">
        <v>0</v>
      </c>
      <c r="AG56" s="34">
        <v>0</v>
      </c>
      <c r="AH56" s="34">
        <v>0</v>
      </c>
      <c r="AI56" s="34">
        <v>0</v>
      </c>
      <c r="AJ56" s="34">
        <v>0</v>
      </c>
      <c r="AK56" s="34">
        <v>0</v>
      </c>
      <c r="AL56" s="34">
        <v>0</v>
      </c>
      <c r="AM56" s="34">
        <v>0</v>
      </c>
      <c r="AN56" s="34">
        <v>0</v>
      </c>
      <c r="AO56" s="34">
        <v>0</v>
      </c>
      <c r="AP56" s="34">
        <v>0</v>
      </c>
      <c r="AQ56" s="34">
        <v>0</v>
      </c>
      <c r="AR56" s="34">
        <v>0</v>
      </c>
      <c r="AS56" s="34">
        <v>0</v>
      </c>
      <c r="AT56" s="34">
        <v>0</v>
      </c>
      <c r="AU56" s="34">
        <v>0</v>
      </c>
      <c r="AV56" s="34">
        <v>0</v>
      </c>
      <c r="AW56" s="34">
        <v>0</v>
      </c>
      <c r="AX56" s="31">
        <v>39841</v>
      </c>
      <c r="AY56" s="34">
        <v>8015.7</v>
      </c>
      <c r="AZ56" s="24">
        <v>4616</v>
      </c>
      <c r="BA56" s="24">
        <v>4</v>
      </c>
      <c r="BB56" s="31">
        <v>49706</v>
      </c>
      <c r="BC56" s="24" t="s">
        <v>4</v>
      </c>
      <c r="BD56" s="24" t="s">
        <v>4</v>
      </c>
      <c r="BE56" s="24" t="s">
        <v>3</v>
      </c>
      <c r="BF56" s="24" t="s">
        <v>646</v>
      </c>
      <c r="BG56" s="24" t="s">
        <v>573</v>
      </c>
      <c r="BH56" s="24" t="s">
        <v>610</v>
      </c>
      <c r="BI56" s="24" t="s">
        <v>1158</v>
      </c>
      <c r="BJ56" s="34">
        <v>441875</v>
      </c>
      <c r="BK56" s="34">
        <v>326815.90999999997</v>
      </c>
      <c r="BL56" s="31">
        <v>40179</v>
      </c>
      <c r="BM56" s="31">
        <v>39479</v>
      </c>
      <c r="BN56" s="24" t="s">
        <v>4</v>
      </c>
      <c r="BO56" s="24" t="s">
        <v>4</v>
      </c>
      <c r="BP56" s="24" t="s">
        <v>4</v>
      </c>
      <c r="BQ56" s="32" t="s">
        <v>4</v>
      </c>
      <c r="BR56" s="24" t="s">
        <v>4</v>
      </c>
      <c r="BS56" s="24" t="s">
        <v>4</v>
      </c>
      <c r="BT56" s="24" t="s">
        <v>3</v>
      </c>
      <c r="BU56" s="24" t="s">
        <v>4</v>
      </c>
      <c r="BV56" s="24" t="s">
        <v>4</v>
      </c>
      <c r="BW56" s="24" t="s">
        <v>915</v>
      </c>
      <c r="BX56" s="24" t="s">
        <v>3</v>
      </c>
      <c r="BY56" s="24" t="s">
        <v>881</v>
      </c>
      <c r="BZ56" s="24">
        <v>6</v>
      </c>
      <c r="CA56" s="31">
        <v>44413</v>
      </c>
      <c r="CB56" s="34">
        <v>34654.03</v>
      </c>
    </row>
    <row r="57" spans="1:80" ht="105">
      <c r="A57" s="24">
        <v>54</v>
      </c>
      <c r="B57" s="24">
        <v>5931181</v>
      </c>
      <c r="C57" s="24" t="s">
        <v>160</v>
      </c>
      <c r="D57" s="24">
        <v>202</v>
      </c>
      <c r="E57" s="24">
        <v>1</v>
      </c>
      <c r="F57" s="24" t="s">
        <v>145</v>
      </c>
      <c r="G57" s="24">
        <v>321712</v>
      </c>
      <c r="H57" s="24" t="s">
        <v>257</v>
      </c>
      <c r="I57" s="31">
        <v>39244</v>
      </c>
      <c r="J57" s="31">
        <v>41070</v>
      </c>
      <c r="K57" s="24">
        <v>840</v>
      </c>
      <c r="L57" s="32">
        <v>5000</v>
      </c>
      <c r="M57" s="33">
        <v>0.15</v>
      </c>
      <c r="N57" s="33">
        <v>0</v>
      </c>
      <c r="O57" s="24" t="s">
        <v>450</v>
      </c>
      <c r="P57" s="24" t="s">
        <v>452</v>
      </c>
      <c r="Q57" s="24" t="s">
        <v>462</v>
      </c>
      <c r="R57" s="24" t="s">
        <v>194</v>
      </c>
      <c r="S57" s="24" t="s">
        <v>4</v>
      </c>
      <c r="T57" s="34">
        <f t="shared" si="0"/>
        <v>113606.52</v>
      </c>
      <c r="U57" s="34">
        <v>95165.74</v>
      </c>
      <c r="V57" s="34">
        <v>18440.78</v>
      </c>
      <c r="W57" s="34">
        <v>0</v>
      </c>
      <c r="X57" s="34">
        <v>0</v>
      </c>
      <c r="Y57" s="34">
        <f t="shared" si="1"/>
        <v>4225.38</v>
      </c>
      <c r="Z57" s="24" t="s">
        <v>3</v>
      </c>
      <c r="AA57" s="24" t="s">
        <v>3</v>
      </c>
      <c r="AB57" s="24"/>
      <c r="AC57" s="24" t="s">
        <v>3</v>
      </c>
      <c r="AD57" s="24" t="s">
        <v>4</v>
      </c>
      <c r="AE57" s="34">
        <v>0</v>
      </c>
      <c r="AF57" s="34">
        <v>0</v>
      </c>
      <c r="AG57" s="34">
        <v>0</v>
      </c>
      <c r="AH57" s="34">
        <v>0</v>
      </c>
      <c r="AI57" s="34">
        <v>0</v>
      </c>
      <c r="AJ57" s="34">
        <v>0</v>
      </c>
      <c r="AK57" s="34">
        <v>0</v>
      </c>
      <c r="AL57" s="34">
        <v>0</v>
      </c>
      <c r="AM57" s="34">
        <v>0</v>
      </c>
      <c r="AN57" s="34">
        <v>0</v>
      </c>
      <c r="AO57" s="34">
        <v>0</v>
      </c>
      <c r="AP57" s="34">
        <v>0</v>
      </c>
      <c r="AQ57" s="34">
        <v>0</v>
      </c>
      <c r="AR57" s="34">
        <v>0</v>
      </c>
      <c r="AS57" s="34">
        <v>0</v>
      </c>
      <c r="AT57" s="34">
        <v>0</v>
      </c>
      <c r="AU57" s="34">
        <v>0</v>
      </c>
      <c r="AV57" s="34">
        <v>0</v>
      </c>
      <c r="AW57" s="34">
        <v>0</v>
      </c>
      <c r="AX57" s="31">
        <v>40991</v>
      </c>
      <c r="AY57" s="34">
        <v>295.47000000000003</v>
      </c>
      <c r="AZ57" s="24">
        <v>4616</v>
      </c>
      <c r="BA57" s="24">
        <v>4</v>
      </c>
      <c r="BB57" s="31">
        <v>42165</v>
      </c>
      <c r="BC57" s="24" t="s">
        <v>4</v>
      </c>
      <c r="BD57" s="24" t="s">
        <v>4</v>
      </c>
      <c r="BE57" s="24" t="s">
        <v>3</v>
      </c>
      <c r="BF57" s="24" t="s">
        <v>647</v>
      </c>
      <c r="BG57" s="24" t="s">
        <v>573</v>
      </c>
      <c r="BH57" s="24" t="s">
        <v>610</v>
      </c>
      <c r="BI57" s="24" t="s">
        <v>1159</v>
      </c>
      <c r="BJ57" s="34">
        <v>45450</v>
      </c>
      <c r="BK57" s="34">
        <v>135881</v>
      </c>
      <c r="BL57" s="31">
        <v>41239</v>
      </c>
      <c r="BM57" s="31">
        <v>40938</v>
      </c>
      <c r="BN57" s="24" t="s">
        <v>4</v>
      </c>
      <c r="BO57" s="24" t="s">
        <v>4</v>
      </c>
      <c r="BP57" s="24" t="s">
        <v>3</v>
      </c>
      <c r="BQ57" s="32" t="s">
        <v>4</v>
      </c>
      <c r="BR57" s="24" t="s">
        <v>4</v>
      </c>
      <c r="BS57" s="24" t="s">
        <v>4</v>
      </c>
      <c r="BT57" s="24" t="s">
        <v>4</v>
      </c>
      <c r="BU57" s="24" t="s">
        <v>4</v>
      </c>
      <c r="BV57" s="24" t="s">
        <v>4</v>
      </c>
      <c r="BW57" s="24" t="s">
        <v>896</v>
      </c>
      <c r="BX57" s="24" t="s">
        <v>3</v>
      </c>
      <c r="BY57" s="24" t="s">
        <v>881</v>
      </c>
      <c r="BZ57" s="24">
        <v>6</v>
      </c>
      <c r="CA57" s="31">
        <v>44413</v>
      </c>
      <c r="CB57" s="34">
        <v>899.81</v>
      </c>
    </row>
    <row r="58" spans="1:80" ht="75">
      <c r="A58" s="24">
        <v>55</v>
      </c>
      <c r="B58" s="24">
        <v>5930967</v>
      </c>
      <c r="C58" s="24" t="s">
        <v>160</v>
      </c>
      <c r="D58" s="24">
        <v>202</v>
      </c>
      <c r="E58" s="24">
        <v>1</v>
      </c>
      <c r="F58" s="24" t="s">
        <v>145</v>
      </c>
      <c r="G58" s="24">
        <v>321712</v>
      </c>
      <c r="H58" s="24" t="s">
        <v>258</v>
      </c>
      <c r="I58" s="31">
        <v>39022</v>
      </c>
      <c r="J58" s="31">
        <v>42674</v>
      </c>
      <c r="K58" s="24">
        <v>840</v>
      </c>
      <c r="L58" s="32">
        <v>70000</v>
      </c>
      <c r="M58" s="33">
        <v>0.15</v>
      </c>
      <c r="N58" s="33">
        <v>0</v>
      </c>
      <c r="O58" s="24" t="s">
        <v>450</v>
      </c>
      <c r="P58" s="24" t="s">
        <v>452</v>
      </c>
      <c r="Q58" s="24" t="s">
        <v>462</v>
      </c>
      <c r="R58" s="24" t="s">
        <v>194</v>
      </c>
      <c r="S58" s="24" t="s">
        <v>4</v>
      </c>
      <c r="T58" s="34">
        <f t="shared" si="0"/>
        <v>2348229.2599999998</v>
      </c>
      <c r="U58" s="34">
        <v>1486662.7</v>
      </c>
      <c r="V58" s="34">
        <v>861566.56</v>
      </c>
      <c r="W58" s="34">
        <v>0</v>
      </c>
      <c r="X58" s="34">
        <v>0</v>
      </c>
      <c r="Y58" s="34">
        <f t="shared" si="1"/>
        <v>87337.95</v>
      </c>
      <c r="Z58" s="24" t="s">
        <v>3</v>
      </c>
      <c r="AA58" s="24" t="s">
        <v>3</v>
      </c>
      <c r="AB58" s="24" t="s">
        <v>3</v>
      </c>
      <c r="AC58" s="24" t="s">
        <v>4</v>
      </c>
      <c r="AD58" s="24" t="s">
        <v>4</v>
      </c>
      <c r="AE58" s="34">
        <v>0</v>
      </c>
      <c r="AF58" s="34">
        <v>0</v>
      </c>
      <c r="AG58" s="34">
        <v>0</v>
      </c>
      <c r="AH58" s="34">
        <v>0</v>
      </c>
      <c r="AI58" s="34">
        <v>0</v>
      </c>
      <c r="AJ58" s="34">
        <v>0</v>
      </c>
      <c r="AK58" s="34">
        <v>0</v>
      </c>
      <c r="AL58" s="34">
        <v>0</v>
      </c>
      <c r="AM58" s="34">
        <v>0</v>
      </c>
      <c r="AN58" s="34">
        <v>0</v>
      </c>
      <c r="AO58" s="34">
        <v>0</v>
      </c>
      <c r="AP58" s="34">
        <v>0</v>
      </c>
      <c r="AQ58" s="34">
        <v>0</v>
      </c>
      <c r="AR58" s="34">
        <v>0</v>
      </c>
      <c r="AS58" s="34">
        <v>0</v>
      </c>
      <c r="AT58" s="34">
        <v>0</v>
      </c>
      <c r="AU58" s="34">
        <v>0</v>
      </c>
      <c r="AV58" s="34">
        <v>0</v>
      </c>
      <c r="AW58" s="34">
        <v>0</v>
      </c>
      <c r="AX58" s="31">
        <v>41486</v>
      </c>
      <c r="AY58" s="34">
        <v>7193.7</v>
      </c>
      <c r="AZ58" s="24">
        <v>4462</v>
      </c>
      <c r="BA58" s="24">
        <v>4</v>
      </c>
      <c r="BB58" s="31">
        <v>41579</v>
      </c>
      <c r="BC58" s="24" t="s">
        <v>4</v>
      </c>
      <c r="BD58" s="24" t="s">
        <v>4</v>
      </c>
      <c r="BE58" s="24" t="s">
        <v>3</v>
      </c>
      <c r="BF58" s="24" t="s">
        <v>648</v>
      </c>
      <c r="BG58" s="24" t="s">
        <v>573</v>
      </c>
      <c r="BH58" s="24" t="s">
        <v>649</v>
      </c>
      <c r="BI58" s="24" t="s">
        <v>1160</v>
      </c>
      <c r="BJ58" s="34">
        <v>603000</v>
      </c>
      <c r="BK58" s="34">
        <v>926732.24</v>
      </c>
      <c r="BL58" s="31">
        <v>41372</v>
      </c>
      <c r="BM58" s="31">
        <v>41241</v>
      </c>
      <c r="BN58" s="24" t="s">
        <v>4</v>
      </c>
      <c r="BO58" s="24" t="s">
        <v>4</v>
      </c>
      <c r="BP58" s="24" t="s">
        <v>4</v>
      </c>
      <c r="BQ58" s="32" t="s">
        <v>4</v>
      </c>
      <c r="BR58" s="24" t="s">
        <v>4</v>
      </c>
      <c r="BS58" s="24" t="s">
        <v>4</v>
      </c>
      <c r="BT58" s="24" t="s">
        <v>3</v>
      </c>
      <c r="BU58" s="24" t="s">
        <v>4</v>
      </c>
      <c r="BV58" s="24" t="s">
        <v>4</v>
      </c>
      <c r="BW58" s="24" t="s">
        <v>916</v>
      </c>
      <c r="BX58" s="24" t="s">
        <v>3</v>
      </c>
      <c r="BY58" s="24" t="s">
        <v>881</v>
      </c>
      <c r="BZ58" s="24">
        <v>6</v>
      </c>
      <c r="CA58" s="31">
        <v>44413</v>
      </c>
      <c r="CB58" s="34">
        <v>19038.810000000001</v>
      </c>
    </row>
    <row r="59" spans="1:80" ht="210">
      <c r="A59" s="24">
        <v>56</v>
      </c>
      <c r="B59" s="24">
        <v>5931674</v>
      </c>
      <c r="C59" s="24" t="s">
        <v>160</v>
      </c>
      <c r="D59" s="24">
        <v>202</v>
      </c>
      <c r="E59" s="24">
        <v>1</v>
      </c>
      <c r="F59" s="24" t="s">
        <v>145</v>
      </c>
      <c r="G59" s="24">
        <v>321712</v>
      </c>
      <c r="H59" s="24" t="s">
        <v>259</v>
      </c>
      <c r="I59" s="31">
        <v>39260</v>
      </c>
      <c r="J59" s="31">
        <v>46930</v>
      </c>
      <c r="K59" s="24">
        <v>840</v>
      </c>
      <c r="L59" s="32">
        <v>530000</v>
      </c>
      <c r="M59" s="33">
        <v>0.14000000000000001</v>
      </c>
      <c r="N59" s="33">
        <v>0</v>
      </c>
      <c r="O59" s="24" t="s">
        <v>450</v>
      </c>
      <c r="P59" s="24" t="s">
        <v>471</v>
      </c>
      <c r="Q59" s="24" t="s">
        <v>462</v>
      </c>
      <c r="R59" s="24" t="s">
        <v>194</v>
      </c>
      <c r="S59" s="24" t="s">
        <v>4</v>
      </c>
      <c r="T59" s="34">
        <f t="shared" si="0"/>
        <v>16929776.890000001</v>
      </c>
      <c r="U59" s="34">
        <v>13148646.23</v>
      </c>
      <c r="V59" s="34">
        <v>3781130.66</v>
      </c>
      <c r="W59" s="34">
        <v>0</v>
      </c>
      <c r="X59" s="34">
        <v>0</v>
      </c>
      <c r="Y59" s="34">
        <f t="shared" si="1"/>
        <v>629671.06000000006</v>
      </c>
      <c r="Z59" s="24" t="s">
        <v>3</v>
      </c>
      <c r="AA59" s="24" t="s">
        <v>3</v>
      </c>
      <c r="AB59" s="24"/>
      <c r="AC59" s="24"/>
      <c r="AD59" s="24" t="s">
        <v>4</v>
      </c>
      <c r="AE59" s="34">
        <v>0</v>
      </c>
      <c r="AF59" s="34">
        <v>0</v>
      </c>
      <c r="AG59" s="34">
        <v>0</v>
      </c>
      <c r="AH59" s="34">
        <v>0</v>
      </c>
      <c r="AI59" s="34">
        <v>0</v>
      </c>
      <c r="AJ59" s="34">
        <v>0</v>
      </c>
      <c r="AK59" s="34">
        <v>0</v>
      </c>
      <c r="AL59" s="34">
        <v>0</v>
      </c>
      <c r="AM59" s="34">
        <v>0</v>
      </c>
      <c r="AN59" s="34">
        <v>0</v>
      </c>
      <c r="AO59" s="34">
        <v>0</v>
      </c>
      <c r="AP59" s="34">
        <v>0</v>
      </c>
      <c r="AQ59" s="34">
        <v>0</v>
      </c>
      <c r="AR59" s="34">
        <v>0</v>
      </c>
      <c r="AS59" s="34">
        <v>0</v>
      </c>
      <c r="AT59" s="34">
        <v>0</v>
      </c>
      <c r="AU59" s="34">
        <v>6023.4</v>
      </c>
      <c r="AV59" s="34">
        <v>3203.44</v>
      </c>
      <c r="AW59" s="34">
        <v>0</v>
      </c>
      <c r="AX59" s="31">
        <v>44314</v>
      </c>
      <c r="AY59" s="34">
        <v>3203.44</v>
      </c>
      <c r="AZ59" s="24">
        <v>4554</v>
      </c>
      <c r="BA59" s="24">
        <v>3</v>
      </c>
      <c r="BB59" s="31">
        <v>48025</v>
      </c>
      <c r="BC59" s="24" t="s">
        <v>4</v>
      </c>
      <c r="BD59" s="24" t="s">
        <v>4</v>
      </c>
      <c r="BE59" s="24" t="s">
        <v>3</v>
      </c>
      <c r="BF59" s="24" t="s">
        <v>650</v>
      </c>
      <c r="BG59" s="24" t="s">
        <v>573</v>
      </c>
      <c r="BH59" s="24" t="s">
        <v>651</v>
      </c>
      <c r="BI59" s="24" t="s">
        <v>1161</v>
      </c>
      <c r="BJ59" s="34">
        <v>2676500</v>
      </c>
      <c r="BK59" s="34">
        <v>2279259.02</v>
      </c>
      <c r="BL59" s="31">
        <v>41508</v>
      </c>
      <c r="BM59" s="31">
        <v>40233</v>
      </c>
      <c r="BN59" s="24" t="s">
        <v>4</v>
      </c>
      <c r="BO59" s="24" t="s">
        <v>4</v>
      </c>
      <c r="BP59" s="24" t="s">
        <v>4</v>
      </c>
      <c r="BQ59" s="32" t="s">
        <v>4</v>
      </c>
      <c r="BR59" s="24" t="s">
        <v>4</v>
      </c>
      <c r="BS59" s="24" t="s">
        <v>4</v>
      </c>
      <c r="BT59" s="24" t="s">
        <v>4</v>
      </c>
      <c r="BU59" s="24" t="s">
        <v>4</v>
      </c>
      <c r="BV59" s="24" t="s">
        <v>4</v>
      </c>
      <c r="BW59" s="24" t="s">
        <v>917</v>
      </c>
      <c r="BX59" s="24" t="s">
        <v>3</v>
      </c>
      <c r="BY59" s="24" t="s">
        <v>881</v>
      </c>
      <c r="BZ59" s="24">
        <v>6</v>
      </c>
      <c r="CA59" s="31">
        <v>44413</v>
      </c>
      <c r="CB59" s="34">
        <v>131879.13</v>
      </c>
    </row>
    <row r="60" spans="1:80" ht="90">
      <c r="A60" s="24">
        <v>57</v>
      </c>
      <c r="B60" s="24">
        <v>5929282</v>
      </c>
      <c r="C60" s="24" t="s">
        <v>160</v>
      </c>
      <c r="D60" s="24">
        <v>202</v>
      </c>
      <c r="E60" s="24">
        <v>1</v>
      </c>
      <c r="F60" s="24" t="s">
        <v>145</v>
      </c>
      <c r="G60" s="24">
        <v>321712</v>
      </c>
      <c r="H60" s="24" t="s">
        <v>260</v>
      </c>
      <c r="I60" s="31">
        <v>39505</v>
      </c>
      <c r="J60" s="31">
        <v>44984</v>
      </c>
      <c r="K60" s="24">
        <v>840</v>
      </c>
      <c r="L60" s="32">
        <v>210000</v>
      </c>
      <c r="M60" s="33">
        <v>0.16</v>
      </c>
      <c r="N60" s="33">
        <v>0</v>
      </c>
      <c r="O60" s="24" t="s">
        <v>450</v>
      </c>
      <c r="P60" s="24" t="s">
        <v>452</v>
      </c>
      <c r="Q60" s="24" t="s">
        <v>462</v>
      </c>
      <c r="R60" s="24" t="s">
        <v>194</v>
      </c>
      <c r="S60" s="24" t="s">
        <v>4</v>
      </c>
      <c r="T60" s="34">
        <f t="shared" si="0"/>
        <v>7320314.6399999997</v>
      </c>
      <c r="U60" s="34">
        <v>5175555.32</v>
      </c>
      <c r="V60" s="34">
        <v>2144759.3199999998</v>
      </c>
      <c r="W60" s="34">
        <v>0</v>
      </c>
      <c r="X60" s="34">
        <v>0</v>
      </c>
      <c r="Y60" s="34">
        <f t="shared" si="1"/>
        <v>272265.27</v>
      </c>
      <c r="Z60" s="24" t="s">
        <v>4</v>
      </c>
      <c r="AA60" s="24" t="s">
        <v>4</v>
      </c>
      <c r="AB60" s="24"/>
      <c r="AC60" s="24" t="s">
        <v>4</v>
      </c>
      <c r="AD60" s="24" t="s">
        <v>4</v>
      </c>
      <c r="AE60" s="34">
        <v>0</v>
      </c>
      <c r="AF60" s="34">
        <v>0</v>
      </c>
      <c r="AG60" s="34">
        <v>0</v>
      </c>
      <c r="AH60" s="34">
        <v>0</v>
      </c>
      <c r="AI60" s="34">
        <v>0</v>
      </c>
      <c r="AJ60" s="34">
        <v>0</v>
      </c>
      <c r="AK60" s="34">
        <v>0</v>
      </c>
      <c r="AL60" s="34">
        <v>0</v>
      </c>
      <c r="AM60" s="34">
        <v>0</v>
      </c>
      <c r="AN60" s="34">
        <v>0</v>
      </c>
      <c r="AO60" s="34">
        <v>0</v>
      </c>
      <c r="AP60" s="34">
        <v>0</v>
      </c>
      <c r="AQ60" s="34">
        <v>0</v>
      </c>
      <c r="AR60" s="34">
        <v>0</v>
      </c>
      <c r="AS60" s="34">
        <v>0</v>
      </c>
      <c r="AT60" s="34">
        <v>0</v>
      </c>
      <c r="AU60" s="34">
        <v>0</v>
      </c>
      <c r="AV60" s="34">
        <v>0</v>
      </c>
      <c r="AW60" s="34">
        <v>0</v>
      </c>
      <c r="AX60" s="31">
        <v>41241</v>
      </c>
      <c r="AY60" s="34">
        <v>5994.75</v>
      </c>
      <c r="AZ60" s="24">
        <v>4434</v>
      </c>
      <c r="BA60" s="24">
        <v>3</v>
      </c>
      <c r="BB60" s="31">
        <v>43795</v>
      </c>
      <c r="BC60" s="24" t="s">
        <v>4</v>
      </c>
      <c r="BD60" s="24" t="s">
        <v>4</v>
      </c>
      <c r="BE60" s="24" t="s">
        <v>3</v>
      </c>
      <c r="BF60" s="24" t="s">
        <v>652</v>
      </c>
      <c r="BG60" s="24" t="s">
        <v>573</v>
      </c>
      <c r="BH60" s="24" t="s">
        <v>610</v>
      </c>
      <c r="BI60" s="24" t="s">
        <v>1162</v>
      </c>
      <c r="BJ60" s="34">
        <v>1536093.85</v>
      </c>
      <c r="BK60" s="34">
        <v>1667279.13</v>
      </c>
      <c r="BL60" s="31">
        <v>40981</v>
      </c>
      <c r="BM60" s="31">
        <v>40955</v>
      </c>
      <c r="BN60" s="24" t="s">
        <v>4</v>
      </c>
      <c r="BO60" s="24" t="s">
        <v>4</v>
      </c>
      <c r="BP60" s="24" t="s">
        <v>4</v>
      </c>
      <c r="BQ60" s="32" t="s">
        <v>4</v>
      </c>
      <c r="BR60" s="24" t="s">
        <v>3</v>
      </c>
      <c r="BS60" s="24" t="s">
        <v>3</v>
      </c>
      <c r="BT60" s="24" t="s">
        <v>4</v>
      </c>
      <c r="BU60" s="24" t="s">
        <v>4</v>
      </c>
      <c r="BV60" s="24" t="s">
        <v>4</v>
      </c>
      <c r="BW60" s="24" t="s">
        <v>918</v>
      </c>
      <c r="BX60" s="24" t="s">
        <v>3</v>
      </c>
      <c r="BY60" s="24" t="s">
        <v>881</v>
      </c>
      <c r="BZ60" s="24">
        <v>6</v>
      </c>
      <c r="CA60" s="31">
        <v>44413</v>
      </c>
      <c r="CB60" s="34">
        <v>59351.14</v>
      </c>
    </row>
    <row r="61" spans="1:80" ht="75">
      <c r="A61" s="24">
        <v>58</v>
      </c>
      <c r="B61" s="24">
        <v>5931470</v>
      </c>
      <c r="C61" s="24" t="s">
        <v>160</v>
      </c>
      <c r="D61" s="24">
        <v>202</v>
      </c>
      <c r="E61" s="24">
        <v>1</v>
      </c>
      <c r="F61" s="24" t="s">
        <v>145</v>
      </c>
      <c r="G61" s="24">
        <v>321712</v>
      </c>
      <c r="H61" s="24" t="s">
        <v>261</v>
      </c>
      <c r="I61" s="31">
        <v>39048</v>
      </c>
      <c r="J61" s="31">
        <v>42699</v>
      </c>
      <c r="K61" s="24">
        <v>840</v>
      </c>
      <c r="L61" s="32">
        <v>89100</v>
      </c>
      <c r="M61" s="33">
        <v>0.16</v>
      </c>
      <c r="N61" s="33">
        <v>0</v>
      </c>
      <c r="O61" s="24" t="s">
        <v>450</v>
      </c>
      <c r="P61" s="24" t="s">
        <v>452</v>
      </c>
      <c r="Q61" s="24" t="s">
        <v>462</v>
      </c>
      <c r="R61" s="24" t="s">
        <v>194</v>
      </c>
      <c r="S61" s="24" t="s">
        <v>4</v>
      </c>
      <c r="T61" s="34">
        <f t="shared" si="0"/>
        <v>2271472.58</v>
      </c>
      <c r="U61" s="34">
        <v>1769497.08</v>
      </c>
      <c r="V61" s="34">
        <v>501975.5</v>
      </c>
      <c r="W61" s="34">
        <v>0</v>
      </c>
      <c r="X61" s="34">
        <v>0</v>
      </c>
      <c r="Y61" s="34">
        <f t="shared" si="1"/>
        <v>84483.13</v>
      </c>
      <c r="Z61" s="24" t="s">
        <v>4</v>
      </c>
      <c r="AA61" s="24" t="s">
        <v>4</v>
      </c>
      <c r="AB61" s="24"/>
      <c r="AC61" s="24" t="s">
        <v>4</v>
      </c>
      <c r="AD61" s="24" t="s">
        <v>4</v>
      </c>
      <c r="AE61" s="34">
        <v>0</v>
      </c>
      <c r="AF61" s="34">
        <v>0</v>
      </c>
      <c r="AG61" s="34">
        <v>0</v>
      </c>
      <c r="AH61" s="34">
        <v>0</v>
      </c>
      <c r="AI61" s="34">
        <v>0</v>
      </c>
      <c r="AJ61" s="34">
        <v>0</v>
      </c>
      <c r="AK61" s="34">
        <v>0</v>
      </c>
      <c r="AL61" s="34">
        <v>0</v>
      </c>
      <c r="AM61" s="34">
        <v>0</v>
      </c>
      <c r="AN61" s="34">
        <v>0</v>
      </c>
      <c r="AO61" s="34">
        <v>0</v>
      </c>
      <c r="AP61" s="34">
        <v>0</v>
      </c>
      <c r="AQ61" s="34">
        <v>0</v>
      </c>
      <c r="AR61" s="34">
        <v>0</v>
      </c>
      <c r="AS61" s="34">
        <v>0</v>
      </c>
      <c r="AT61" s="34">
        <v>0</v>
      </c>
      <c r="AU61" s="34">
        <v>0</v>
      </c>
      <c r="AV61" s="34">
        <v>0</v>
      </c>
      <c r="AW61" s="34">
        <v>0</v>
      </c>
      <c r="AX61" s="31">
        <v>41241</v>
      </c>
      <c r="AY61" s="34">
        <v>5994.75</v>
      </c>
      <c r="AZ61" s="24">
        <v>4402</v>
      </c>
      <c r="BA61" s="24">
        <v>3</v>
      </c>
      <c r="BB61" s="31">
        <v>43794</v>
      </c>
      <c r="BC61" s="24" t="s">
        <v>4</v>
      </c>
      <c r="BD61" s="24" t="s">
        <v>4</v>
      </c>
      <c r="BE61" s="24" t="s">
        <v>3</v>
      </c>
      <c r="BF61" s="24" t="s">
        <v>653</v>
      </c>
      <c r="BG61" s="24" t="s">
        <v>573</v>
      </c>
      <c r="BH61" s="24" t="s">
        <v>610</v>
      </c>
      <c r="BI61" s="24" t="s">
        <v>1163</v>
      </c>
      <c r="BJ61" s="34">
        <v>662186.30000000005</v>
      </c>
      <c r="BK61" s="34">
        <v>585980.11</v>
      </c>
      <c r="BL61" s="31">
        <v>40981</v>
      </c>
      <c r="BM61" s="31">
        <v>40984</v>
      </c>
      <c r="BN61" s="24" t="s">
        <v>4</v>
      </c>
      <c r="BO61" s="24" t="s">
        <v>4</v>
      </c>
      <c r="BP61" s="24" t="s">
        <v>4</v>
      </c>
      <c r="BQ61" s="32" t="s">
        <v>4</v>
      </c>
      <c r="BR61" s="24" t="s">
        <v>3</v>
      </c>
      <c r="BS61" s="24" t="s">
        <v>3</v>
      </c>
      <c r="BT61" s="24" t="s">
        <v>4</v>
      </c>
      <c r="BU61" s="24" t="s">
        <v>4</v>
      </c>
      <c r="BV61" s="24" t="s">
        <v>4</v>
      </c>
      <c r="BW61" s="24" t="s">
        <v>919</v>
      </c>
      <c r="BX61" s="24" t="s">
        <v>3</v>
      </c>
      <c r="BY61" s="24" t="s">
        <v>881</v>
      </c>
      <c r="BZ61" s="24">
        <v>6</v>
      </c>
      <c r="CA61" s="31">
        <v>44413</v>
      </c>
      <c r="CB61" s="34">
        <v>18416.490000000002</v>
      </c>
    </row>
    <row r="62" spans="1:80" ht="75">
      <c r="A62" s="24">
        <v>59</v>
      </c>
      <c r="B62" s="24">
        <v>5931526</v>
      </c>
      <c r="C62" s="24" t="s">
        <v>160</v>
      </c>
      <c r="D62" s="24">
        <v>202</v>
      </c>
      <c r="E62" s="24">
        <v>1</v>
      </c>
      <c r="F62" s="24" t="s">
        <v>145</v>
      </c>
      <c r="G62" s="24">
        <v>321712</v>
      </c>
      <c r="H62" s="24" t="s">
        <v>262</v>
      </c>
      <c r="I62" s="31">
        <v>39049</v>
      </c>
      <c r="J62" s="31">
        <v>42700</v>
      </c>
      <c r="K62" s="24">
        <v>840</v>
      </c>
      <c r="L62" s="32">
        <v>87300</v>
      </c>
      <c r="M62" s="33">
        <v>0.16</v>
      </c>
      <c r="N62" s="33">
        <v>0</v>
      </c>
      <c r="O62" s="24" t="s">
        <v>450</v>
      </c>
      <c r="P62" s="24" t="s">
        <v>452</v>
      </c>
      <c r="Q62" s="24" t="s">
        <v>462</v>
      </c>
      <c r="R62" s="24" t="s">
        <v>194</v>
      </c>
      <c r="S62" s="24" t="s">
        <v>4</v>
      </c>
      <c r="T62" s="34">
        <f t="shared" si="0"/>
        <v>2237533.4900000002</v>
      </c>
      <c r="U62" s="34">
        <v>1746274.23</v>
      </c>
      <c r="V62" s="34">
        <v>491259.26</v>
      </c>
      <c r="W62" s="34">
        <v>0</v>
      </c>
      <c r="X62" s="34">
        <v>0</v>
      </c>
      <c r="Y62" s="34">
        <f t="shared" si="1"/>
        <v>83220.83</v>
      </c>
      <c r="Z62" s="24" t="s">
        <v>4</v>
      </c>
      <c r="AA62" s="24" t="s">
        <v>4</v>
      </c>
      <c r="AB62" s="24"/>
      <c r="AC62" s="24" t="s">
        <v>4</v>
      </c>
      <c r="AD62" s="24" t="s">
        <v>4</v>
      </c>
      <c r="AE62" s="34">
        <v>0</v>
      </c>
      <c r="AF62" s="34">
        <v>0</v>
      </c>
      <c r="AG62" s="34">
        <v>0</v>
      </c>
      <c r="AH62" s="34">
        <v>0</v>
      </c>
      <c r="AI62" s="34">
        <v>0</v>
      </c>
      <c r="AJ62" s="34">
        <v>0</v>
      </c>
      <c r="AK62" s="34">
        <v>0</v>
      </c>
      <c r="AL62" s="34">
        <v>0</v>
      </c>
      <c r="AM62" s="34">
        <v>0</v>
      </c>
      <c r="AN62" s="34">
        <v>0</v>
      </c>
      <c r="AO62" s="34">
        <v>0</v>
      </c>
      <c r="AP62" s="34">
        <v>0</v>
      </c>
      <c r="AQ62" s="34">
        <v>0</v>
      </c>
      <c r="AR62" s="34">
        <v>0</v>
      </c>
      <c r="AS62" s="34">
        <v>0</v>
      </c>
      <c r="AT62" s="34">
        <v>0</v>
      </c>
      <c r="AU62" s="34">
        <v>0</v>
      </c>
      <c r="AV62" s="34">
        <v>0</v>
      </c>
      <c r="AW62" s="34">
        <v>0</v>
      </c>
      <c r="AX62" s="31">
        <v>41241</v>
      </c>
      <c r="AY62" s="34">
        <v>5994.75</v>
      </c>
      <c r="AZ62" s="24">
        <v>4434</v>
      </c>
      <c r="BA62" s="24">
        <v>3</v>
      </c>
      <c r="BB62" s="31">
        <v>43795</v>
      </c>
      <c r="BC62" s="24" t="s">
        <v>4</v>
      </c>
      <c r="BD62" s="24" t="s">
        <v>4</v>
      </c>
      <c r="BE62" s="24" t="s">
        <v>3</v>
      </c>
      <c r="BF62" s="24" t="s">
        <v>654</v>
      </c>
      <c r="BG62" s="24" t="s">
        <v>573</v>
      </c>
      <c r="BH62" s="24" t="s">
        <v>610</v>
      </c>
      <c r="BI62" s="24" t="s">
        <v>1164</v>
      </c>
      <c r="BJ62" s="34">
        <v>634401.19999999995</v>
      </c>
      <c r="BK62" s="34">
        <v>584796.31000000006</v>
      </c>
      <c r="BL62" s="31">
        <v>40981</v>
      </c>
      <c r="BM62" s="31">
        <v>40984</v>
      </c>
      <c r="BN62" s="24" t="s">
        <v>4</v>
      </c>
      <c r="BO62" s="24" t="s">
        <v>4</v>
      </c>
      <c r="BP62" s="24" t="s">
        <v>4</v>
      </c>
      <c r="BQ62" s="32" t="s">
        <v>4</v>
      </c>
      <c r="BR62" s="24" t="s">
        <v>3</v>
      </c>
      <c r="BS62" s="24" t="s">
        <v>3</v>
      </c>
      <c r="BT62" s="24" t="s">
        <v>4</v>
      </c>
      <c r="BU62" s="24" t="s">
        <v>4</v>
      </c>
      <c r="BV62" s="24" t="s">
        <v>4</v>
      </c>
      <c r="BW62" s="24" t="s">
        <v>919</v>
      </c>
      <c r="BX62" s="24" t="s">
        <v>3</v>
      </c>
      <c r="BY62" s="24" t="s">
        <v>881</v>
      </c>
      <c r="BZ62" s="24">
        <v>6</v>
      </c>
      <c r="CA62" s="31">
        <v>44413</v>
      </c>
      <c r="CB62" s="34">
        <v>18141.32</v>
      </c>
    </row>
    <row r="63" spans="1:80" ht="75">
      <c r="A63" s="24">
        <v>60</v>
      </c>
      <c r="B63" s="24">
        <v>5931568</v>
      </c>
      <c r="C63" s="24" t="s">
        <v>160</v>
      </c>
      <c r="D63" s="24">
        <v>202</v>
      </c>
      <c r="E63" s="24">
        <v>1</v>
      </c>
      <c r="F63" s="24" t="s">
        <v>145</v>
      </c>
      <c r="G63" s="24">
        <v>321712</v>
      </c>
      <c r="H63" s="24" t="s">
        <v>263</v>
      </c>
      <c r="I63" s="31">
        <v>39049</v>
      </c>
      <c r="J63" s="31">
        <v>42700</v>
      </c>
      <c r="K63" s="24">
        <v>840</v>
      </c>
      <c r="L63" s="32">
        <v>87300</v>
      </c>
      <c r="M63" s="33">
        <v>0.16</v>
      </c>
      <c r="N63" s="33">
        <v>0</v>
      </c>
      <c r="O63" s="24" t="s">
        <v>450</v>
      </c>
      <c r="P63" s="24" t="s">
        <v>452</v>
      </c>
      <c r="Q63" s="24" t="s">
        <v>462</v>
      </c>
      <c r="R63" s="24" t="s">
        <v>194</v>
      </c>
      <c r="S63" s="24" t="s">
        <v>4</v>
      </c>
      <c r="T63" s="34">
        <f t="shared" si="0"/>
        <v>2257656.5699999998</v>
      </c>
      <c r="U63" s="34">
        <v>1758904.79</v>
      </c>
      <c r="V63" s="34">
        <v>498751.78</v>
      </c>
      <c r="W63" s="34">
        <v>0</v>
      </c>
      <c r="X63" s="34">
        <v>0</v>
      </c>
      <c r="Y63" s="34">
        <f t="shared" si="1"/>
        <v>83969.27</v>
      </c>
      <c r="Z63" s="24" t="s">
        <v>4</v>
      </c>
      <c r="AA63" s="24" t="s">
        <v>4</v>
      </c>
      <c r="AB63" s="24"/>
      <c r="AC63" s="24" t="s">
        <v>4</v>
      </c>
      <c r="AD63" s="24" t="s">
        <v>4</v>
      </c>
      <c r="AE63" s="34">
        <v>0</v>
      </c>
      <c r="AF63" s="34">
        <v>0</v>
      </c>
      <c r="AG63" s="34">
        <v>0</v>
      </c>
      <c r="AH63" s="34">
        <v>0</v>
      </c>
      <c r="AI63" s="34">
        <v>0</v>
      </c>
      <c r="AJ63" s="34">
        <v>0</v>
      </c>
      <c r="AK63" s="34">
        <v>0</v>
      </c>
      <c r="AL63" s="34">
        <v>0</v>
      </c>
      <c r="AM63" s="34">
        <v>0</v>
      </c>
      <c r="AN63" s="34">
        <v>0</v>
      </c>
      <c r="AO63" s="34">
        <v>0</v>
      </c>
      <c r="AP63" s="34">
        <v>0</v>
      </c>
      <c r="AQ63" s="34">
        <v>0</v>
      </c>
      <c r="AR63" s="34">
        <v>0</v>
      </c>
      <c r="AS63" s="34">
        <v>0</v>
      </c>
      <c r="AT63" s="34">
        <v>0</v>
      </c>
      <c r="AU63" s="34">
        <v>0</v>
      </c>
      <c r="AV63" s="34">
        <v>0</v>
      </c>
      <c r="AW63" s="34">
        <v>0</v>
      </c>
      <c r="AX63" s="31">
        <v>41241</v>
      </c>
      <c r="AY63" s="34">
        <v>5994.75</v>
      </c>
      <c r="AZ63" s="24">
        <v>4434</v>
      </c>
      <c r="BA63" s="24">
        <v>3</v>
      </c>
      <c r="BB63" s="31">
        <v>43795</v>
      </c>
      <c r="BC63" s="24" t="s">
        <v>4</v>
      </c>
      <c r="BD63" s="24" t="s">
        <v>4</v>
      </c>
      <c r="BE63" s="24" t="s">
        <v>3</v>
      </c>
      <c r="BF63" s="24" t="s">
        <v>655</v>
      </c>
      <c r="BG63" s="24" t="s">
        <v>573</v>
      </c>
      <c r="BH63" s="24" t="s">
        <v>610</v>
      </c>
      <c r="BI63" s="24" t="s">
        <v>1165</v>
      </c>
      <c r="BJ63" s="34">
        <v>634017.4</v>
      </c>
      <c r="BK63" s="34">
        <v>590715.30000000005</v>
      </c>
      <c r="BL63" s="31">
        <v>40981</v>
      </c>
      <c r="BM63" s="31">
        <v>40984</v>
      </c>
      <c r="BN63" s="24" t="s">
        <v>4</v>
      </c>
      <c r="BO63" s="24" t="s">
        <v>4</v>
      </c>
      <c r="BP63" s="24" t="s">
        <v>4</v>
      </c>
      <c r="BQ63" s="32" t="s">
        <v>4</v>
      </c>
      <c r="BR63" s="24" t="s">
        <v>3</v>
      </c>
      <c r="BS63" s="24" t="s">
        <v>3</v>
      </c>
      <c r="BT63" s="24" t="s">
        <v>4</v>
      </c>
      <c r="BU63" s="24" t="s">
        <v>4</v>
      </c>
      <c r="BV63" s="24" t="s">
        <v>4</v>
      </c>
      <c r="BW63" s="24" t="s">
        <v>919</v>
      </c>
      <c r="BX63" s="24" t="s">
        <v>3</v>
      </c>
      <c r="BY63" s="24" t="s">
        <v>881</v>
      </c>
      <c r="BZ63" s="24">
        <v>6</v>
      </c>
      <c r="CA63" s="31">
        <v>44413</v>
      </c>
      <c r="CB63" s="34">
        <v>18304.47</v>
      </c>
    </row>
    <row r="64" spans="1:80" ht="90">
      <c r="A64" s="24">
        <v>61</v>
      </c>
      <c r="B64" s="24">
        <v>5931525</v>
      </c>
      <c r="C64" s="24" t="s">
        <v>160</v>
      </c>
      <c r="D64" s="24">
        <v>202</v>
      </c>
      <c r="E64" s="24">
        <v>1</v>
      </c>
      <c r="F64" s="24" t="s">
        <v>145</v>
      </c>
      <c r="G64" s="24">
        <v>321712</v>
      </c>
      <c r="H64" s="24" t="s">
        <v>264</v>
      </c>
      <c r="I64" s="31">
        <v>39511</v>
      </c>
      <c r="J64" s="31">
        <v>46816</v>
      </c>
      <c r="K64" s="24">
        <v>840</v>
      </c>
      <c r="L64" s="32">
        <v>26000</v>
      </c>
      <c r="M64" s="33">
        <v>0.14000000000000001</v>
      </c>
      <c r="N64" s="33">
        <v>2E-3</v>
      </c>
      <c r="O64" s="24" t="s">
        <v>450</v>
      </c>
      <c r="P64" s="24" t="s">
        <v>455</v>
      </c>
      <c r="Q64" s="24" t="s">
        <v>462</v>
      </c>
      <c r="R64" s="24" t="s">
        <v>194</v>
      </c>
      <c r="S64" s="24" t="s">
        <v>4</v>
      </c>
      <c r="T64" s="34">
        <f t="shared" si="0"/>
        <v>1659245.56</v>
      </c>
      <c r="U64" s="34">
        <v>658210.07999999996</v>
      </c>
      <c r="V64" s="34">
        <v>879656.2</v>
      </c>
      <c r="W64" s="34">
        <v>121379.28</v>
      </c>
      <c r="X64" s="34">
        <v>0</v>
      </c>
      <c r="Y64" s="34">
        <f t="shared" si="1"/>
        <v>61712.5</v>
      </c>
      <c r="Z64" s="24" t="s">
        <v>3</v>
      </c>
      <c r="AA64" s="24" t="s">
        <v>3</v>
      </c>
      <c r="AB64" s="24"/>
      <c r="AC64" s="24" t="s">
        <v>3</v>
      </c>
      <c r="AD64" s="24" t="s">
        <v>4</v>
      </c>
      <c r="AE64" s="34">
        <v>0</v>
      </c>
      <c r="AF64" s="34">
        <v>0</v>
      </c>
      <c r="AG64" s="34">
        <v>0</v>
      </c>
      <c r="AH64" s="34">
        <v>0</v>
      </c>
      <c r="AI64" s="34">
        <v>0</v>
      </c>
      <c r="AJ64" s="34">
        <v>0</v>
      </c>
      <c r="AK64" s="34">
        <v>0</v>
      </c>
      <c r="AL64" s="34">
        <v>0</v>
      </c>
      <c r="AM64" s="34">
        <v>0</v>
      </c>
      <c r="AN64" s="34">
        <v>0</v>
      </c>
      <c r="AO64" s="34">
        <v>0</v>
      </c>
      <c r="AP64" s="34">
        <v>0</v>
      </c>
      <c r="AQ64" s="34">
        <v>0</v>
      </c>
      <c r="AR64" s="34">
        <v>0</v>
      </c>
      <c r="AS64" s="34">
        <v>0</v>
      </c>
      <c r="AT64" s="34">
        <v>0</v>
      </c>
      <c r="AU64" s="34">
        <v>0</v>
      </c>
      <c r="AV64" s="34">
        <v>0</v>
      </c>
      <c r="AW64" s="34">
        <v>0</v>
      </c>
      <c r="AX64" s="31">
        <v>41180</v>
      </c>
      <c r="AY64" s="34">
        <v>487.57</v>
      </c>
      <c r="AZ64" s="24">
        <v>4342</v>
      </c>
      <c r="BA64" s="24">
        <v>3</v>
      </c>
      <c r="BB64" s="31">
        <v>47911</v>
      </c>
      <c r="BC64" s="24" t="s">
        <v>4</v>
      </c>
      <c r="BD64" s="24" t="s">
        <v>4</v>
      </c>
      <c r="BE64" s="24" t="s">
        <v>3</v>
      </c>
      <c r="BF64" s="24" t="s">
        <v>656</v>
      </c>
      <c r="BG64" s="24" t="s">
        <v>573</v>
      </c>
      <c r="BH64" s="24" t="s">
        <v>610</v>
      </c>
      <c r="BI64" s="24" t="s">
        <v>1166</v>
      </c>
      <c r="BJ64" s="34">
        <v>205346</v>
      </c>
      <c r="BK64" s="34">
        <v>146954.75</v>
      </c>
      <c r="BL64" s="31">
        <v>40589</v>
      </c>
      <c r="BM64" s="31">
        <v>40786</v>
      </c>
      <c r="BN64" s="24" t="s">
        <v>4</v>
      </c>
      <c r="BO64" s="24" t="s">
        <v>4</v>
      </c>
      <c r="BP64" s="24" t="s">
        <v>3</v>
      </c>
      <c r="BQ64" s="32" t="s">
        <v>4</v>
      </c>
      <c r="BR64" s="24" t="s">
        <v>4</v>
      </c>
      <c r="BS64" s="24" t="s">
        <v>4</v>
      </c>
      <c r="BT64" s="24" t="s">
        <v>4</v>
      </c>
      <c r="BU64" s="24" t="s">
        <v>3</v>
      </c>
      <c r="BV64" s="24" t="s">
        <v>4</v>
      </c>
      <c r="BW64" s="24" t="s">
        <v>920</v>
      </c>
      <c r="BX64" s="24" t="s">
        <v>3</v>
      </c>
      <c r="BY64" s="24" t="s">
        <v>881</v>
      </c>
      <c r="BZ64" s="24">
        <v>6</v>
      </c>
      <c r="CA64" s="31">
        <v>44413</v>
      </c>
      <c r="CB64" s="34">
        <v>11246.33</v>
      </c>
    </row>
    <row r="65" spans="1:80" ht="330">
      <c r="A65" s="24">
        <v>62</v>
      </c>
      <c r="B65" s="24">
        <v>5929933</v>
      </c>
      <c r="C65" s="24" t="s">
        <v>160</v>
      </c>
      <c r="D65" s="24">
        <v>202</v>
      </c>
      <c r="E65" s="24">
        <v>1</v>
      </c>
      <c r="F65" s="24" t="s">
        <v>145</v>
      </c>
      <c r="G65" s="24">
        <v>321712</v>
      </c>
      <c r="H65" s="24" t="s">
        <v>265</v>
      </c>
      <c r="I65" s="31">
        <v>39608</v>
      </c>
      <c r="J65" s="31">
        <v>45086</v>
      </c>
      <c r="K65" s="24">
        <v>840</v>
      </c>
      <c r="L65" s="32">
        <v>300000</v>
      </c>
      <c r="M65" s="33">
        <v>0.13</v>
      </c>
      <c r="N65" s="33">
        <v>2E-3</v>
      </c>
      <c r="O65" s="24" t="s">
        <v>450</v>
      </c>
      <c r="P65" s="24" t="s">
        <v>460</v>
      </c>
      <c r="Q65" s="24" t="s">
        <v>462</v>
      </c>
      <c r="R65" s="24" t="s">
        <v>194</v>
      </c>
      <c r="S65" s="24" t="s">
        <v>4</v>
      </c>
      <c r="T65" s="34">
        <f t="shared" si="0"/>
        <v>22019204.739999998</v>
      </c>
      <c r="U65" s="34">
        <v>7752269.0999999996</v>
      </c>
      <c r="V65" s="34">
        <v>12665147.810000001</v>
      </c>
      <c r="W65" s="34">
        <v>1601787.83</v>
      </c>
      <c r="X65" s="34">
        <v>0</v>
      </c>
      <c r="Y65" s="34">
        <f t="shared" si="1"/>
        <v>818962.71</v>
      </c>
      <c r="Z65" s="24" t="s">
        <v>3</v>
      </c>
      <c r="AA65" s="24" t="s">
        <v>3</v>
      </c>
      <c r="AB65" s="24" t="s">
        <v>3</v>
      </c>
      <c r="AC65" s="24"/>
      <c r="AD65" s="24" t="s">
        <v>4</v>
      </c>
      <c r="AE65" s="34">
        <v>0</v>
      </c>
      <c r="AF65" s="34">
        <v>0</v>
      </c>
      <c r="AG65" s="34">
        <v>0</v>
      </c>
      <c r="AH65" s="34">
        <v>0</v>
      </c>
      <c r="AI65" s="34">
        <v>0</v>
      </c>
      <c r="AJ65" s="34">
        <v>0</v>
      </c>
      <c r="AK65" s="34">
        <v>0</v>
      </c>
      <c r="AL65" s="34">
        <v>0</v>
      </c>
      <c r="AM65" s="34">
        <v>0</v>
      </c>
      <c r="AN65" s="34">
        <v>0</v>
      </c>
      <c r="AO65" s="34">
        <v>0</v>
      </c>
      <c r="AP65" s="34">
        <v>0</v>
      </c>
      <c r="AQ65" s="34">
        <v>0</v>
      </c>
      <c r="AR65" s="34">
        <v>0</v>
      </c>
      <c r="AS65" s="34">
        <v>0</v>
      </c>
      <c r="AT65" s="34">
        <v>0</v>
      </c>
      <c r="AU65" s="34">
        <v>0</v>
      </c>
      <c r="AV65" s="34">
        <v>0</v>
      </c>
      <c r="AW65" s="34">
        <v>0</v>
      </c>
      <c r="AX65" s="31">
        <v>39994</v>
      </c>
      <c r="AY65" s="34">
        <v>3000</v>
      </c>
      <c r="AZ65" s="24">
        <v>4554</v>
      </c>
      <c r="BA65" s="24">
        <v>4</v>
      </c>
      <c r="BB65" s="31">
        <v>44356</v>
      </c>
      <c r="BC65" s="24" t="s">
        <v>4</v>
      </c>
      <c r="BD65" s="24" t="s">
        <v>4</v>
      </c>
      <c r="BE65" s="24" t="s">
        <v>3</v>
      </c>
      <c r="BF65" s="24" t="s">
        <v>657</v>
      </c>
      <c r="BG65" s="24" t="s">
        <v>573</v>
      </c>
      <c r="BH65" s="24" t="s">
        <v>658</v>
      </c>
      <c r="BI65" s="24" t="s">
        <v>1167</v>
      </c>
      <c r="BJ65" s="34">
        <v>1712756</v>
      </c>
      <c r="BK65" s="34">
        <v>1996952.87</v>
      </c>
      <c r="BL65" s="31">
        <v>40179</v>
      </c>
      <c r="BM65" s="31">
        <v>40830</v>
      </c>
      <c r="BN65" s="24" t="s">
        <v>4</v>
      </c>
      <c r="BO65" s="24" t="s">
        <v>4</v>
      </c>
      <c r="BP65" s="24" t="s">
        <v>3</v>
      </c>
      <c r="BQ65" s="32" t="s">
        <v>4</v>
      </c>
      <c r="BR65" s="24" t="s">
        <v>4</v>
      </c>
      <c r="BS65" s="24" t="s">
        <v>4</v>
      </c>
      <c r="BT65" s="24" t="s">
        <v>4</v>
      </c>
      <c r="BU65" s="24" t="s">
        <v>3</v>
      </c>
      <c r="BV65" s="24" t="s">
        <v>4</v>
      </c>
      <c r="BW65" s="24" t="s">
        <v>921</v>
      </c>
      <c r="BX65" s="24" t="s">
        <v>3</v>
      </c>
      <c r="BY65" s="24" t="s">
        <v>881</v>
      </c>
      <c r="BZ65" s="24">
        <v>6</v>
      </c>
      <c r="CA65" s="31">
        <v>44413</v>
      </c>
      <c r="CB65" s="34">
        <v>152206.46</v>
      </c>
    </row>
    <row r="66" spans="1:80" ht="90">
      <c r="A66" s="24">
        <v>63</v>
      </c>
      <c r="B66" s="24">
        <v>5845870</v>
      </c>
      <c r="C66" s="24" t="s">
        <v>160</v>
      </c>
      <c r="D66" s="24">
        <v>202</v>
      </c>
      <c r="E66" s="24">
        <v>1</v>
      </c>
      <c r="F66" s="24" t="s">
        <v>145</v>
      </c>
      <c r="G66" s="24">
        <v>321712</v>
      </c>
      <c r="H66" s="24" t="s">
        <v>266</v>
      </c>
      <c r="I66" s="31">
        <v>39538</v>
      </c>
      <c r="J66" s="31">
        <v>45016</v>
      </c>
      <c r="K66" s="24">
        <v>980</v>
      </c>
      <c r="L66" s="32">
        <v>178000</v>
      </c>
      <c r="M66" s="33">
        <v>0.109</v>
      </c>
      <c r="N66" s="33">
        <v>0</v>
      </c>
      <c r="O66" s="24" t="s">
        <v>450</v>
      </c>
      <c r="P66" s="24" t="s">
        <v>477</v>
      </c>
      <c r="Q66" s="24" t="s">
        <v>462</v>
      </c>
      <c r="R66" s="24" t="s">
        <v>194</v>
      </c>
      <c r="S66" s="24" t="s">
        <v>4</v>
      </c>
      <c r="T66" s="34">
        <f t="shared" si="0"/>
        <v>228803.57</v>
      </c>
      <c r="U66" s="34">
        <v>127979.24</v>
      </c>
      <c r="V66" s="34">
        <v>100824.33</v>
      </c>
      <c r="W66" s="34">
        <v>0</v>
      </c>
      <c r="X66" s="34">
        <v>0</v>
      </c>
      <c r="Y66" s="34">
        <f t="shared" si="1"/>
        <v>228803.57</v>
      </c>
      <c r="Z66" s="24" t="s">
        <v>3</v>
      </c>
      <c r="AA66" s="24" t="s">
        <v>3</v>
      </c>
      <c r="AB66" s="24"/>
      <c r="AC66" s="24" t="s">
        <v>3</v>
      </c>
      <c r="AD66" s="24" t="s">
        <v>4</v>
      </c>
      <c r="AE66" s="34">
        <v>0</v>
      </c>
      <c r="AF66" s="34">
        <v>0</v>
      </c>
      <c r="AG66" s="34">
        <v>0</v>
      </c>
      <c r="AH66" s="34">
        <v>0</v>
      </c>
      <c r="AI66" s="34">
        <v>0</v>
      </c>
      <c r="AJ66" s="34">
        <v>0</v>
      </c>
      <c r="AK66" s="34">
        <v>0</v>
      </c>
      <c r="AL66" s="34">
        <v>0</v>
      </c>
      <c r="AM66" s="34">
        <v>0</v>
      </c>
      <c r="AN66" s="34">
        <v>0</v>
      </c>
      <c r="AO66" s="34">
        <v>0</v>
      </c>
      <c r="AP66" s="34">
        <v>0</v>
      </c>
      <c r="AQ66" s="34">
        <v>0</v>
      </c>
      <c r="AR66" s="34">
        <v>0</v>
      </c>
      <c r="AS66" s="34">
        <v>0</v>
      </c>
      <c r="AT66" s="34">
        <v>0</v>
      </c>
      <c r="AU66" s="34">
        <v>0</v>
      </c>
      <c r="AV66" s="34">
        <v>0</v>
      </c>
      <c r="AW66" s="34">
        <v>0</v>
      </c>
      <c r="AX66" s="31">
        <v>41821</v>
      </c>
      <c r="AY66" s="34">
        <v>3000</v>
      </c>
      <c r="AZ66" s="24">
        <v>2617</v>
      </c>
      <c r="BA66" s="24">
        <v>1</v>
      </c>
      <c r="BB66" s="31">
        <v>46112</v>
      </c>
      <c r="BC66" s="24" t="s">
        <v>4</v>
      </c>
      <c r="BD66" s="24" t="s">
        <v>4</v>
      </c>
      <c r="BE66" s="24" t="s">
        <v>3</v>
      </c>
      <c r="BF66" s="24" t="s">
        <v>659</v>
      </c>
      <c r="BG66" s="24" t="s">
        <v>573</v>
      </c>
      <c r="BH66" s="24" t="s">
        <v>614</v>
      </c>
      <c r="BI66" s="24" t="s">
        <v>1168</v>
      </c>
      <c r="BJ66" s="34">
        <v>238316</v>
      </c>
      <c r="BK66" s="34">
        <v>187882.3</v>
      </c>
      <c r="BL66" s="31">
        <v>40938</v>
      </c>
      <c r="BM66" s="31">
        <v>40938</v>
      </c>
      <c r="BN66" s="24" t="s">
        <v>4</v>
      </c>
      <c r="BO66" s="24" t="s">
        <v>4</v>
      </c>
      <c r="BP66" s="24" t="s">
        <v>4</v>
      </c>
      <c r="BQ66" s="32" t="s">
        <v>4</v>
      </c>
      <c r="BR66" s="24" t="s">
        <v>4</v>
      </c>
      <c r="BS66" s="24" t="s">
        <v>4</v>
      </c>
      <c r="BT66" s="24" t="s">
        <v>4</v>
      </c>
      <c r="BU66" s="24" t="s">
        <v>4</v>
      </c>
      <c r="BV66" s="24" t="s">
        <v>4</v>
      </c>
      <c r="BW66" s="24" t="s">
        <v>922</v>
      </c>
      <c r="BX66" s="24" t="s">
        <v>3</v>
      </c>
      <c r="BY66" s="24" t="s">
        <v>881</v>
      </c>
      <c r="BZ66" s="24">
        <v>6</v>
      </c>
      <c r="CA66" s="31">
        <v>44413</v>
      </c>
      <c r="CB66" s="34">
        <v>1570.03</v>
      </c>
    </row>
    <row r="67" spans="1:80" ht="120">
      <c r="A67" s="24">
        <v>64</v>
      </c>
      <c r="B67" s="24">
        <v>5930112</v>
      </c>
      <c r="C67" s="24" t="s">
        <v>160</v>
      </c>
      <c r="D67" s="24">
        <v>202</v>
      </c>
      <c r="E67" s="24">
        <v>1</v>
      </c>
      <c r="F67" s="24" t="s">
        <v>145</v>
      </c>
      <c r="G67" s="24">
        <v>321712</v>
      </c>
      <c r="H67" s="24" t="s">
        <v>267</v>
      </c>
      <c r="I67" s="31">
        <v>39240</v>
      </c>
      <c r="J67" s="31">
        <v>42893</v>
      </c>
      <c r="K67" s="24">
        <v>840</v>
      </c>
      <c r="L67" s="32">
        <v>32000</v>
      </c>
      <c r="M67" s="33">
        <v>0.15</v>
      </c>
      <c r="N67" s="33">
        <v>0</v>
      </c>
      <c r="O67" s="24" t="s">
        <v>450</v>
      </c>
      <c r="P67" s="24" t="s">
        <v>452</v>
      </c>
      <c r="Q67" s="24" t="s">
        <v>462</v>
      </c>
      <c r="R67" s="24" t="s">
        <v>194</v>
      </c>
      <c r="S67" s="24" t="s">
        <v>4</v>
      </c>
      <c r="T67" s="34">
        <f t="shared" si="0"/>
        <v>1579068.8</v>
      </c>
      <c r="U67" s="34">
        <v>731059.59</v>
      </c>
      <c r="V67" s="34">
        <v>848009.21</v>
      </c>
      <c r="W67" s="34">
        <v>0</v>
      </c>
      <c r="X67" s="34">
        <v>0</v>
      </c>
      <c r="Y67" s="34">
        <f t="shared" si="1"/>
        <v>58730.48</v>
      </c>
      <c r="Z67" s="24" t="s">
        <v>3</v>
      </c>
      <c r="AA67" s="24" t="s">
        <v>3</v>
      </c>
      <c r="AB67" s="24"/>
      <c r="AC67" s="24" t="s">
        <v>3</v>
      </c>
      <c r="AD67" s="24" t="s">
        <v>4</v>
      </c>
      <c r="AE67" s="34">
        <v>0</v>
      </c>
      <c r="AF67" s="34">
        <v>0</v>
      </c>
      <c r="AG67" s="34">
        <v>0</v>
      </c>
      <c r="AH67" s="34">
        <v>0</v>
      </c>
      <c r="AI67" s="34">
        <v>0</v>
      </c>
      <c r="AJ67" s="34">
        <v>0</v>
      </c>
      <c r="AK67" s="34">
        <v>0</v>
      </c>
      <c r="AL67" s="34">
        <v>0</v>
      </c>
      <c r="AM67" s="34">
        <v>0</v>
      </c>
      <c r="AN67" s="34">
        <v>0</v>
      </c>
      <c r="AO67" s="34">
        <v>0</v>
      </c>
      <c r="AP67" s="34">
        <v>0</v>
      </c>
      <c r="AQ67" s="34">
        <v>0</v>
      </c>
      <c r="AR67" s="34">
        <v>0</v>
      </c>
      <c r="AS67" s="34">
        <v>0</v>
      </c>
      <c r="AT67" s="34">
        <v>0</v>
      </c>
      <c r="AU67" s="34">
        <v>0</v>
      </c>
      <c r="AV67" s="34">
        <v>0</v>
      </c>
      <c r="AW67" s="34">
        <v>0</v>
      </c>
      <c r="AX67" s="31">
        <v>40499</v>
      </c>
      <c r="AY67" s="34">
        <v>3967.85</v>
      </c>
      <c r="AZ67" s="24">
        <v>4583</v>
      </c>
      <c r="BA67" s="24">
        <v>3</v>
      </c>
      <c r="BB67" s="31">
        <v>43989</v>
      </c>
      <c r="BC67" s="24" t="s">
        <v>4</v>
      </c>
      <c r="BD67" s="24" t="s">
        <v>4</v>
      </c>
      <c r="BE67" s="24" t="s">
        <v>3</v>
      </c>
      <c r="BF67" s="24" t="s">
        <v>660</v>
      </c>
      <c r="BG67" s="24" t="s">
        <v>573</v>
      </c>
      <c r="BH67" s="24" t="s">
        <v>643</v>
      </c>
      <c r="BI67" s="24" t="s">
        <v>1169</v>
      </c>
      <c r="BJ67" s="34">
        <v>327532.24</v>
      </c>
      <c r="BK67" s="34">
        <v>517565.8</v>
      </c>
      <c r="BL67" s="31">
        <v>40147</v>
      </c>
      <c r="BM67" s="31">
        <v>39758</v>
      </c>
      <c r="BN67" s="24" t="s">
        <v>4</v>
      </c>
      <c r="BO67" s="24" t="s">
        <v>4</v>
      </c>
      <c r="BP67" s="24" t="s">
        <v>3</v>
      </c>
      <c r="BQ67" s="32" t="s">
        <v>4</v>
      </c>
      <c r="BR67" s="24" t="s">
        <v>4</v>
      </c>
      <c r="BS67" s="24" t="s">
        <v>4</v>
      </c>
      <c r="BT67" s="24" t="s">
        <v>4</v>
      </c>
      <c r="BU67" s="24" t="s">
        <v>4</v>
      </c>
      <c r="BV67" s="24" t="s">
        <v>4</v>
      </c>
      <c r="BW67" s="24" t="s">
        <v>920</v>
      </c>
      <c r="BX67" s="24" t="s">
        <v>3</v>
      </c>
      <c r="BY67" s="24" t="s">
        <v>881</v>
      </c>
      <c r="BZ67" s="24">
        <v>6</v>
      </c>
      <c r="CA67" s="31">
        <v>44413</v>
      </c>
      <c r="CB67" s="34">
        <v>12506.93</v>
      </c>
    </row>
    <row r="68" spans="1:80" ht="90">
      <c r="A68" s="24">
        <v>65</v>
      </c>
      <c r="B68" s="24">
        <v>5858354</v>
      </c>
      <c r="C68" s="24" t="s">
        <v>160</v>
      </c>
      <c r="D68" s="24">
        <v>202</v>
      </c>
      <c r="E68" s="24">
        <v>1</v>
      </c>
      <c r="F68" s="24" t="s">
        <v>145</v>
      </c>
      <c r="G68" s="24">
        <v>321712</v>
      </c>
      <c r="H68" s="24" t="s">
        <v>268</v>
      </c>
      <c r="I68" s="31">
        <v>39653</v>
      </c>
      <c r="J68" s="31">
        <v>47323</v>
      </c>
      <c r="K68" s="24">
        <v>980</v>
      </c>
      <c r="L68" s="32">
        <v>700000</v>
      </c>
      <c r="M68" s="33">
        <v>0.15</v>
      </c>
      <c r="N68" s="33">
        <v>0</v>
      </c>
      <c r="O68" s="24" t="s">
        <v>478</v>
      </c>
      <c r="P68" s="24" t="s">
        <v>479</v>
      </c>
      <c r="Q68" s="24" t="s">
        <v>462</v>
      </c>
      <c r="R68" s="24" t="s">
        <v>194</v>
      </c>
      <c r="S68" s="24" t="s">
        <v>4</v>
      </c>
      <c r="T68" s="34">
        <f t="shared" ref="T68:T131" si="2">SUM(U68:X68)</f>
        <v>1878828.85</v>
      </c>
      <c r="U68" s="34">
        <v>692478.97</v>
      </c>
      <c r="V68" s="34">
        <v>1186349.8799999999</v>
      </c>
      <c r="W68" s="34">
        <v>0</v>
      </c>
      <c r="X68" s="34">
        <v>0</v>
      </c>
      <c r="Y68" s="34">
        <f t="shared" ref="Y68:Y131" si="3">IF(K68=840,ROUND(T68/26.8867,2),IF(K68=978,ROUND(T68/31.9239,2),IF(K68=980,T68,"уточнити валюту")))</f>
        <v>1878828.85</v>
      </c>
      <c r="Z68" s="24" t="s">
        <v>3</v>
      </c>
      <c r="AA68" s="24" t="s">
        <v>3</v>
      </c>
      <c r="AB68" s="24"/>
      <c r="AC68" s="24" t="s">
        <v>4</v>
      </c>
      <c r="AD68" s="24" t="s">
        <v>4</v>
      </c>
      <c r="AE68" s="34">
        <v>0</v>
      </c>
      <c r="AF68" s="34">
        <v>0</v>
      </c>
      <c r="AG68" s="34">
        <v>0</v>
      </c>
      <c r="AH68" s="34">
        <v>0</v>
      </c>
      <c r="AI68" s="34">
        <v>0</v>
      </c>
      <c r="AJ68" s="34">
        <v>0</v>
      </c>
      <c r="AK68" s="34">
        <v>0</v>
      </c>
      <c r="AL68" s="34">
        <v>0</v>
      </c>
      <c r="AM68" s="34">
        <v>0</v>
      </c>
      <c r="AN68" s="34">
        <v>0</v>
      </c>
      <c r="AO68" s="34">
        <v>0</v>
      </c>
      <c r="AP68" s="34">
        <v>0</v>
      </c>
      <c r="AQ68" s="34">
        <v>0</v>
      </c>
      <c r="AR68" s="34">
        <v>0</v>
      </c>
      <c r="AS68" s="34">
        <v>0</v>
      </c>
      <c r="AT68" s="34">
        <v>0</v>
      </c>
      <c r="AU68" s="34">
        <v>0</v>
      </c>
      <c r="AV68" s="34">
        <v>0</v>
      </c>
      <c r="AW68" s="34">
        <v>0</v>
      </c>
      <c r="AX68" s="31">
        <v>40540</v>
      </c>
      <c r="AY68" s="34">
        <v>18000</v>
      </c>
      <c r="AZ68" s="24">
        <v>3911</v>
      </c>
      <c r="BA68" s="24">
        <v>4</v>
      </c>
      <c r="BB68" s="31">
        <v>43305</v>
      </c>
      <c r="BC68" s="24" t="s">
        <v>4</v>
      </c>
      <c r="BD68" s="24" t="s">
        <v>4</v>
      </c>
      <c r="BE68" s="24" t="s">
        <v>3</v>
      </c>
      <c r="BF68" s="24" t="s">
        <v>661</v>
      </c>
      <c r="BG68" s="24" t="s">
        <v>573</v>
      </c>
      <c r="BH68" s="24" t="s">
        <v>662</v>
      </c>
      <c r="BI68" s="24" t="s">
        <v>1170</v>
      </c>
      <c r="BJ68" s="34">
        <v>940760</v>
      </c>
      <c r="BK68" s="34">
        <v>940760</v>
      </c>
      <c r="BL68" s="31">
        <v>39653</v>
      </c>
      <c r="BM68" s="31">
        <v>40218</v>
      </c>
      <c r="BN68" s="24" t="s">
        <v>4</v>
      </c>
      <c r="BO68" s="24" t="s">
        <v>4</v>
      </c>
      <c r="BP68" s="24" t="s">
        <v>4</v>
      </c>
      <c r="BQ68" s="32" t="s">
        <v>4</v>
      </c>
      <c r="BR68" s="24" t="s">
        <v>4</v>
      </c>
      <c r="BS68" s="24" t="s">
        <v>4</v>
      </c>
      <c r="BT68" s="24" t="s">
        <v>4</v>
      </c>
      <c r="BU68" s="24" t="s">
        <v>4</v>
      </c>
      <c r="BV68" s="24" t="s">
        <v>4</v>
      </c>
      <c r="BW68" s="24" t="s">
        <v>923</v>
      </c>
      <c r="BX68" s="24" t="s">
        <v>3</v>
      </c>
      <c r="BY68" s="24" t="s">
        <v>881</v>
      </c>
      <c r="BZ68" s="24">
        <v>6</v>
      </c>
      <c r="CA68" s="31">
        <v>44413</v>
      </c>
      <c r="CB68" s="34">
        <v>13091.69</v>
      </c>
    </row>
    <row r="69" spans="1:80" ht="90">
      <c r="A69" s="24">
        <v>66</v>
      </c>
      <c r="B69" s="24">
        <v>5929334</v>
      </c>
      <c r="C69" s="24" t="s">
        <v>160</v>
      </c>
      <c r="D69" s="24">
        <v>202</v>
      </c>
      <c r="E69" s="24">
        <v>1</v>
      </c>
      <c r="F69" s="24" t="s">
        <v>145</v>
      </c>
      <c r="G69" s="24">
        <v>321712</v>
      </c>
      <c r="H69" s="24" t="s">
        <v>269</v>
      </c>
      <c r="I69" s="31">
        <v>38925</v>
      </c>
      <c r="J69" s="31">
        <v>42577</v>
      </c>
      <c r="K69" s="24">
        <v>840</v>
      </c>
      <c r="L69" s="32">
        <v>22000</v>
      </c>
      <c r="M69" s="33">
        <v>0.17</v>
      </c>
      <c r="N69" s="33">
        <v>0</v>
      </c>
      <c r="O69" s="24" t="s">
        <v>450</v>
      </c>
      <c r="P69" s="24" t="s">
        <v>452</v>
      </c>
      <c r="Q69" s="24" t="s">
        <v>462</v>
      </c>
      <c r="R69" s="24" t="s">
        <v>194</v>
      </c>
      <c r="S69" s="24" t="s">
        <v>4</v>
      </c>
      <c r="T69" s="34">
        <f t="shared" si="2"/>
        <v>963455.58</v>
      </c>
      <c r="U69" s="34">
        <v>447260.25</v>
      </c>
      <c r="V69" s="34">
        <v>516195.33</v>
      </c>
      <c r="W69" s="34">
        <v>0</v>
      </c>
      <c r="X69" s="34">
        <v>0</v>
      </c>
      <c r="Y69" s="34">
        <f t="shared" si="3"/>
        <v>35833.910000000003</v>
      </c>
      <c r="Z69" s="24" t="s">
        <v>3</v>
      </c>
      <c r="AA69" s="24" t="s">
        <v>3</v>
      </c>
      <c r="AB69" s="24" t="s">
        <v>3</v>
      </c>
      <c r="AC69" s="24" t="s">
        <v>3</v>
      </c>
      <c r="AD69" s="24" t="s">
        <v>4</v>
      </c>
      <c r="AE69" s="34">
        <v>0</v>
      </c>
      <c r="AF69" s="34">
        <v>0</v>
      </c>
      <c r="AG69" s="34">
        <v>0</v>
      </c>
      <c r="AH69" s="34">
        <v>0</v>
      </c>
      <c r="AI69" s="34">
        <v>0</v>
      </c>
      <c r="AJ69" s="34">
        <v>0</v>
      </c>
      <c r="AK69" s="34">
        <v>0</v>
      </c>
      <c r="AL69" s="34">
        <v>0</v>
      </c>
      <c r="AM69" s="34">
        <v>0</v>
      </c>
      <c r="AN69" s="34">
        <v>0</v>
      </c>
      <c r="AO69" s="34">
        <v>0</v>
      </c>
      <c r="AP69" s="34">
        <v>0</v>
      </c>
      <c r="AQ69" s="34">
        <v>0</v>
      </c>
      <c r="AR69" s="34">
        <v>0</v>
      </c>
      <c r="AS69" s="34">
        <v>0</v>
      </c>
      <c r="AT69" s="34">
        <v>0</v>
      </c>
      <c r="AU69" s="34">
        <v>0</v>
      </c>
      <c r="AV69" s="34">
        <v>0</v>
      </c>
      <c r="AW69" s="34">
        <v>0</v>
      </c>
      <c r="AX69" s="31">
        <v>39855</v>
      </c>
      <c r="AY69" s="34">
        <v>1859.4</v>
      </c>
      <c r="AZ69" s="24">
        <v>4526</v>
      </c>
      <c r="BA69" s="24">
        <v>3</v>
      </c>
      <c r="BB69" s="31">
        <v>40021</v>
      </c>
      <c r="BC69" s="24" t="s">
        <v>4</v>
      </c>
      <c r="BD69" s="24" t="s">
        <v>4</v>
      </c>
      <c r="BE69" s="24" t="s">
        <v>3</v>
      </c>
      <c r="BF69" s="24" t="s">
        <v>663</v>
      </c>
      <c r="BG69" s="24" t="s">
        <v>573</v>
      </c>
      <c r="BH69" s="24" t="s">
        <v>614</v>
      </c>
      <c r="BI69" s="24" t="s">
        <v>1171</v>
      </c>
      <c r="BJ69" s="34">
        <v>124118.9</v>
      </c>
      <c r="BK69" s="34">
        <v>196132.44</v>
      </c>
      <c r="BL69" s="31">
        <v>40147</v>
      </c>
      <c r="BM69" s="31">
        <v>39834</v>
      </c>
      <c r="BN69" s="24" t="s">
        <v>4</v>
      </c>
      <c r="BO69" s="24" t="s">
        <v>4</v>
      </c>
      <c r="BP69" s="24" t="s">
        <v>3</v>
      </c>
      <c r="BQ69" s="32" t="s">
        <v>4</v>
      </c>
      <c r="BR69" s="24" t="s">
        <v>3</v>
      </c>
      <c r="BS69" s="24" t="s">
        <v>4</v>
      </c>
      <c r="BT69" s="24" t="s">
        <v>3</v>
      </c>
      <c r="BU69" s="24" t="s">
        <v>3</v>
      </c>
      <c r="BV69" s="24" t="s">
        <v>4</v>
      </c>
      <c r="BW69" s="24" t="s">
        <v>912</v>
      </c>
      <c r="BX69" s="24" t="s">
        <v>3</v>
      </c>
      <c r="BY69" s="24" t="s">
        <v>881</v>
      </c>
      <c r="BZ69" s="24">
        <v>6</v>
      </c>
      <c r="CA69" s="31">
        <v>44413</v>
      </c>
      <c r="CB69" s="34">
        <v>7811.44</v>
      </c>
    </row>
    <row r="70" spans="1:80" ht="60">
      <c r="A70" s="24">
        <v>67</v>
      </c>
      <c r="B70" s="24">
        <v>5881490</v>
      </c>
      <c r="C70" s="24" t="s">
        <v>160</v>
      </c>
      <c r="D70" s="24">
        <v>204</v>
      </c>
      <c r="E70" s="24">
        <v>1</v>
      </c>
      <c r="F70" s="24" t="s">
        <v>145</v>
      </c>
      <c r="G70" s="24">
        <v>321712</v>
      </c>
      <c r="H70" s="24" t="s">
        <v>270</v>
      </c>
      <c r="I70" s="31">
        <v>39700</v>
      </c>
      <c r="J70" s="31">
        <v>40430</v>
      </c>
      <c r="K70" s="24">
        <v>980</v>
      </c>
      <c r="L70" s="32">
        <v>24763.43</v>
      </c>
      <c r="M70" s="33">
        <v>7.0000000000000007E-2</v>
      </c>
      <c r="N70" s="33">
        <v>0</v>
      </c>
      <c r="O70" s="24" t="s">
        <v>193</v>
      </c>
      <c r="P70" s="24" t="s">
        <v>480</v>
      </c>
      <c r="Q70" s="24" t="s">
        <v>462</v>
      </c>
      <c r="R70" s="24" t="s">
        <v>194</v>
      </c>
      <c r="S70" s="24" t="s">
        <v>4</v>
      </c>
      <c r="T70" s="34">
        <f t="shared" si="2"/>
        <v>35226.44</v>
      </c>
      <c r="U70" s="34">
        <v>19867.61</v>
      </c>
      <c r="V70" s="34">
        <v>2234.23</v>
      </c>
      <c r="W70" s="34">
        <v>13124.6</v>
      </c>
      <c r="X70" s="34">
        <v>0</v>
      </c>
      <c r="Y70" s="34">
        <f t="shared" si="3"/>
        <v>35226.44</v>
      </c>
      <c r="Z70" s="24" t="s">
        <v>4</v>
      </c>
      <c r="AA70" s="24" t="s">
        <v>4</v>
      </c>
      <c r="AB70" s="24"/>
      <c r="AC70" s="24"/>
      <c r="AD70" s="24" t="s">
        <v>4</v>
      </c>
      <c r="AE70" s="34">
        <v>0</v>
      </c>
      <c r="AF70" s="34">
        <v>0</v>
      </c>
      <c r="AG70" s="34">
        <v>0</v>
      </c>
      <c r="AH70" s="34">
        <v>0</v>
      </c>
      <c r="AI70" s="34">
        <v>0</v>
      </c>
      <c r="AJ70" s="34">
        <v>0</v>
      </c>
      <c r="AK70" s="34">
        <v>0</v>
      </c>
      <c r="AL70" s="34">
        <v>0</v>
      </c>
      <c r="AM70" s="34">
        <v>0</v>
      </c>
      <c r="AN70" s="34">
        <v>0</v>
      </c>
      <c r="AO70" s="34">
        <v>0</v>
      </c>
      <c r="AP70" s="34">
        <v>0</v>
      </c>
      <c r="AQ70" s="34">
        <v>0</v>
      </c>
      <c r="AR70" s="34">
        <v>0</v>
      </c>
      <c r="AS70" s="34">
        <v>0</v>
      </c>
      <c r="AT70" s="34">
        <v>0</v>
      </c>
      <c r="AU70" s="34">
        <v>0</v>
      </c>
      <c r="AV70" s="34">
        <v>0</v>
      </c>
      <c r="AW70" s="34">
        <v>0</v>
      </c>
      <c r="AX70" s="31">
        <v>39877</v>
      </c>
      <c r="AY70" s="34">
        <v>129.69999999999999</v>
      </c>
      <c r="AZ70" s="24">
        <v>4505</v>
      </c>
      <c r="BA70" s="24">
        <v>2</v>
      </c>
      <c r="BB70" s="31">
        <v>40751</v>
      </c>
      <c r="BC70" s="24" t="s">
        <v>4</v>
      </c>
      <c r="BD70" s="24" t="s">
        <v>4</v>
      </c>
      <c r="BE70" s="24" t="s">
        <v>3</v>
      </c>
      <c r="BF70" s="24" t="s">
        <v>664</v>
      </c>
      <c r="BG70" s="24" t="s">
        <v>0</v>
      </c>
      <c r="BH70" s="24" t="s">
        <v>665</v>
      </c>
      <c r="BI70" s="24" t="s">
        <v>666</v>
      </c>
      <c r="BJ70" s="34">
        <v>27239.77</v>
      </c>
      <c r="BK70" s="34" t="s">
        <v>146</v>
      </c>
      <c r="BL70" s="31" t="s">
        <v>146</v>
      </c>
      <c r="BM70" s="31" t="s">
        <v>146</v>
      </c>
      <c r="BN70" s="24" t="s">
        <v>4</v>
      </c>
      <c r="BO70" s="24" t="s">
        <v>4</v>
      </c>
      <c r="BP70" s="24" t="s">
        <v>4</v>
      </c>
      <c r="BQ70" s="32" t="s">
        <v>4</v>
      </c>
      <c r="BR70" s="24" t="s">
        <v>4</v>
      </c>
      <c r="BS70" s="24" t="s">
        <v>4</v>
      </c>
      <c r="BT70" s="24" t="s">
        <v>4</v>
      </c>
      <c r="BU70" s="24" t="s">
        <v>4</v>
      </c>
      <c r="BV70" s="24" t="s">
        <v>4</v>
      </c>
      <c r="BW70" s="24" t="s">
        <v>924</v>
      </c>
      <c r="BX70" s="24" t="s">
        <v>3</v>
      </c>
      <c r="BY70" s="24" t="s">
        <v>881</v>
      </c>
      <c r="BZ70" s="24">
        <v>6</v>
      </c>
      <c r="CA70" s="31">
        <v>44413</v>
      </c>
      <c r="CB70" s="34">
        <v>281.81</v>
      </c>
    </row>
    <row r="71" spans="1:80" ht="195">
      <c r="A71" s="24">
        <v>68</v>
      </c>
      <c r="B71" s="24">
        <v>5930424</v>
      </c>
      <c r="C71" s="24" t="s">
        <v>160</v>
      </c>
      <c r="D71" s="24">
        <v>202</v>
      </c>
      <c r="E71" s="24">
        <v>1</v>
      </c>
      <c r="F71" s="24" t="s">
        <v>145</v>
      </c>
      <c r="G71" s="24">
        <v>321712</v>
      </c>
      <c r="H71" s="24" t="s">
        <v>271</v>
      </c>
      <c r="I71" s="31">
        <v>39443</v>
      </c>
      <c r="J71" s="31">
        <v>43096</v>
      </c>
      <c r="K71" s="24">
        <v>840</v>
      </c>
      <c r="L71" s="32">
        <v>300000</v>
      </c>
      <c r="M71" s="33">
        <v>0.15</v>
      </c>
      <c r="N71" s="33">
        <v>0</v>
      </c>
      <c r="O71" s="24" t="s">
        <v>450</v>
      </c>
      <c r="P71" s="24" t="s">
        <v>452</v>
      </c>
      <c r="Q71" s="24" t="s">
        <v>462</v>
      </c>
      <c r="R71" s="24" t="s">
        <v>194</v>
      </c>
      <c r="S71" s="24" t="s">
        <v>4</v>
      </c>
      <c r="T71" s="34">
        <f t="shared" si="2"/>
        <v>16698611.23</v>
      </c>
      <c r="U71" s="34">
        <v>7253031.21</v>
      </c>
      <c r="V71" s="34">
        <v>9445580.0199999996</v>
      </c>
      <c r="W71" s="34">
        <v>0</v>
      </c>
      <c r="X71" s="34">
        <v>0</v>
      </c>
      <c r="Y71" s="34">
        <f t="shared" si="3"/>
        <v>621073.29</v>
      </c>
      <c r="Z71" s="24" t="s">
        <v>3</v>
      </c>
      <c r="AA71" s="24" t="s">
        <v>3</v>
      </c>
      <c r="AB71" s="24"/>
      <c r="AC71" s="24"/>
      <c r="AD71" s="24" t="s">
        <v>4</v>
      </c>
      <c r="AE71" s="34">
        <v>0</v>
      </c>
      <c r="AF71" s="34">
        <v>0</v>
      </c>
      <c r="AG71" s="34">
        <v>0</v>
      </c>
      <c r="AH71" s="34">
        <v>0</v>
      </c>
      <c r="AI71" s="34">
        <v>0</v>
      </c>
      <c r="AJ71" s="34">
        <v>0</v>
      </c>
      <c r="AK71" s="34">
        <v>0</v>
      </c>
      <c r="AL71" s="34">
        <v>0</v>
      </c>
      <c r="AM71" s="34">
        <v>0</v>
      </c>
      <c r="AN71" s="34">
        <v>0</v>
      </c>
      <c r="AO71" s="34">
        <v>0</v>
      </c>
      <c r="AP71" s="34">
        <v>0</v>
      </c>
      <c r="AQ71" s="34">
        <v>0</v>
      </c>
      <c r="AR71" s="34">
        <v>0</v>
      </c>
      <c r="AS71" s="34">
        <v>0</v>
      </c>
      <c r="AT71" s="34">
        <v>0</v>
      </c>
      <c r="AU71" s="34">
        <v>0</v>
      </c>
      <c r="AV71" s="34">
        <v>0</v>
      </c>
      <c r="AW71" s="34">
        <v>0</v>
      </c>
      <c r="AX71" s="31">
        <v>40119</v>
      </c>
      <c r="AY71" s="34">
        <v>19335.07</v>
      </c>
      <c r="AZ71" s="24">
        <v>4554</v>
      </c>
      <c r="BA71" s="24">
        <v>3</v>
      </c>
      <c r="BB71" s="31">
        <v>44192</v>
      </c>
      <c r="BC71" s="24" t="s">
        <v>4</v>
      </c>
      <c r="BD71" s="24" t="s">
        <v>4</v>
      </c>
      <c r="BE71" s="24" t="s">
        <v>3</v>
      </c>
      <c r="BF71" s="24" t="s">
        <v>667</v>
      </c>
      <c r="BG71" s="24" t="s">
        <v>573</v>
      </c>
      <c r="BH71" s="24" t="s">
        <v>668</v>
      </c>
      <c r="BI71" s="24" t="s">
        <v>1172</v>
      </c>
      <c r="BJ71" s="34">
        <v>3030000</v>
      </c>
      <c r="BK71" s="34">
        <v>11381881.98</v>
      </c>
      <c r="BL71" s="31">
        <v>40147</v>
      </c>
      <c r="BM71" s="31">
        <v>40689</v>
      </c>
      <c r="BN71" s="24" t="s">
        <v>4</v>
      </c>
      <c r="BO71" s="24" t="s">
        <v>4</v>
      </c>
      <c r="BP71" s="24" t="s">
        <v>4</v>
      </c>
      <c r="BQ71" s="32" t="s">
        <v>4</v>
      </c>
      <c r="BR71" s="24" t="s">
        <v>4</v>
      </c>
      <c r="BS71" s="24" t="s">
        <v>4</v>
      </c>
      <c r="BT71" s="24" t="s">
        <v>3</v>
      </c>
      <c r="BU71" s="24" t="s">
        <v>4</v>
      </c>
      <c r="BV71" s="24" t="s">
        <v>4</v>
      </c>
      <c r="BW71" s="24" t="s">
        <v>1340</v>
      </c>
      <c r="BX71" s="24" t="s">
        <v>3</v>
      </c>
      <c r="BY71" s="24" t="s">
        <v>881</v>
      </c>
      <c r="BZ71" s="24">
        <v>6</v>
      </c>
      <c r="CA71" s="31">
        <v>44413</v>
      </c>
      <c r="CB71" s="34">
        <v>130009.93</v>
      </c>
    </row>
    <row r="72" spans="1:80" ht="195">
      <c r="A72" s="24">
        <v>69</v>
      </c>
      <c r="B72" s="24">
        <v>5931102</v>
      </c>
      <c r="C72" s="24" t="s">
        <v>160</v>
      </c>
      <c r="D72" s="24">
        <v>202</v>
      </c>
      <c r="E72" s="24">
        <v>1</v>
      </c>
      <c r="F72" s="24" t="s">
        <v>145</v>
      </c>
      <c r="G72" s="24">
        <v>321712</v>
      </c>
      <c r="H72" s="24" t="s">
        <v>272</v>
      </c>
      <c r="I72" s="31">
        <v>39561</v>
      </c>
      <c r="J72" s="31">
        <v>43096</v>
      </c>
      <c r="K72" s="24">
        <v>840</v>
      </c>
      <c r="L72" s="32">
        <v>300000</v>
      </c>
      <c r="M72" s="33">
        <v>0.15</v>
      </c>
      <c r="N72" s="33">
        <v>0</v>
      </c>
      <c r="O72" s="24" t="s">
        <v>450</v>
      </c>
      <c r="P72" s="24" t="s">
        <v>452</v>
      </c>
      <c r="Q72" s="24" t="s">
        <v>462</v>
      </c>
      <c r="R72" s="24" t="s">
        <v>194</v>
      </c>
      <c r="S72" s="24" t="s">
        <v>4</v>
      </c>
      <c r="T72" s="34">
        <f t="shared" si="2"/>
        <v>17164469.280000001</v>
      </c>
      <c r="U72" s="34">
        <v>7453448.7000000002</v>
      </c>
      <c r="V72" s="34">
        <v>9711020.5800000001</v>
      </c>
      <c r="W72" s="34">
        <v>0</v>
      </c>
      <c r="X72" s="34">
        <v>0</v>
      </c>
      <c r="Y72" s="34">
        <f t="shared" si="3"/>
        <v>638400</v>
      </c>
      <c r="Z72" s="24" t="s">
        <v>3</v>
      </c>
      <c r="AA72" s="24" t="s">
        <v>3</v>
      </c>
      <c r="AB72" s="24"/>
      <c r="AC72" s="24"/>
      <c r="AD72" s="24" t="s">
        <v>4</v>
      </c>
      <c r="AE72" s="34">
        <v>0</v>
      </c>
      <c r="AF72" s="34">
        <v>0</v>
      </c>
      <c r="AG72" s="34">
        <v>0</v>
      </c>
      <c r="AH72" s="34">
        <v>0</v>
      </c>
      <c r="AI72" s="34">
        <v>0</v>
      </c>
      <c r="AJ72" s="34">
        <v>0</v>
      </c>
      <c r="AK72" s="34">
        <v>0</v>
      </c>
      <c r="AL72" s="34">
        <v>0</v>
      </c>
      <c r="AM72" s="34">
        <v>0</v>
      </c>
      <c r="AN72" s="34">
        <v>0</v>
      </c>
      <c r="AO72" s="34">
        <v>0</v>
      </c>
      <c r="AP72" s="34">
        <v>0</v>
      </c>
      <c r="AQ72" s="34">
        <v>0</v>
      </c>
      <c r="AR72" s="34">
        <v>0</v>
      </c>
      <c r="AS72" s="34">
        <v>0</v>
      </c>
      <c r="AT72" s="34">
        <v>0</v>
      </c>
      <c r="AU72" s="34">
        <v>0</v>
      </c>
      <c r="AV72" s="34">
        <v>0</v>
      </c>
      <c r="AW72" s="34">
        <v>0</v>
      </c>
      <c r="AX72" s="31">
        <v>40119</v>
      </c>
      <c r="AY72" s="34">
        <v>19335.07</v>
      </c>
      <c r="AZ72" s="24">
        <v>4554</v>
      </c>
      <c r="BA72" s="24">
        <v>2</v>
      </c>
      <c r="BB72" s="31">
        <v>44192</v>
      </c>
      <c r="BC72" s="24" t="s">
        <v>4</v>
      </c>
      <c r="BD72" s="24" t="s">
        <v>4</v>
      </c>
      <c r="BE72" s="24" t="s">
        <v>3</v>
      </c>
      <c r="BF72" s="24" t="s">
        <v>669</v>
      </c>
      <c r="BG72" s="24" t="s">
        <v>573</v>
      </c>
      <c r="BH72" s="24" t="s">
        <v>670</v>
      </c>
      <c r="BI72" s="24" t="s">
        <v>1173</v>
      </c>
      <c r="BJ72" s="34">
        <v>7202820.0499999998</v>
      </c>
      <c r="BK72" s="34">
        <v>11381881.98</v>
      </c>
      <c r="BL72" s="31">
        <v>40147</v>
      </c>
      <c r="BM72" s="31">
        <v>40689</v>
      </c>
      <c r="BN72" s="24" t="s">
        <v>4</v>
      </c>
      <c r="BO72" s="24" t="s">
        <v>4</v>
      </c>
      <c r="BP72" s="24" t="s">
        <v>4</v>
      </c>
      <c r="BQ72" s="32" t="s">
        <v>4</v>
      </c>
      <c r="BR72" s="24" t="s">
        <v>4</v>
      </c>
      <c r="BS72" s="24" t="s">
        <v>4</v>
      </c>
      <c r="BT72" s="24" t="s">
        <v>4</v>
      </c>
      <c r="BU72" s="24" t="s">
        <v>4</v>
      </c>
      <c r="BV72" s="24" t="s">
        <v>4</v>
      </c>
      <c r="BW72" s="24" t="s">
        <v>925</v>
      </c>
      <c r="BX72" s="24" t="s">
        <v>3</v>
      </c>
      <c r="BY72" s="24" t="s">
        <v>881</v>
      </c>
      <c r="BZ72" s="24">
        <v>6</v>
      </c>
      <c r="CA72" s="31">
        <v>44413</v>
      </c>
      <c r="CB72" s="34">
        <v>133636.95000000001</v>
      </c>
    </row>
    <row r="73" spans="1:80" ht="90">
      <c r="A73" s="24">
        <v>70</v>
      </c>
      <c r="B73" s="24">
        <v>5930249</v>
      </c>
      <c r="C73" s="24" t="s">
        <v>160</v>
      </c>
      <c r="D73" s="24">
        <v>202</v>
      </c>
      <c r="E73" s="24">
        <v>1</v>
      </c>
      <c r="F73" s="24" t="s">
        <v>145</v>
      </c>
      <c r="G73" s="24">
        <v>321712</v>
      </c>
      <c r="H73" s="24" t="s">
        <v>273</v>
      </c>
      <c r="I73" s="31">
        <v>39477</v>
      </c>
      <c r="J73" s="31">
        <v>43130</v>
      </c>
      <c r="K73" s="24">
        <v>840</v>
      </c>
      <c r="L73" s="32">
        <v>80000</v>
      </c>
      <c r="M73" s="33">
        <v>0.11</v>
      </c>
      <c r="N73" s="33">
        <v>0</v>
      </c>
      <c r="O73" s="24" t="s">
        <v>450</v>
      </c>
      <c r="P73" s="24" t="s">
        <v>481</v>
      </c>
      <c r="Q73" s="24" t="s">
        <v>462</v>
      </c>
      <c r="R73" s="24" t="s">
        <v>4</v>
      </c>
      <c r="S73" s="24" t="s">
        <v>4</v>
      </c>
      <c r="T73" s="34">
        <f t="shared" si="2"/>
        <v>3511312.64</v>
      </c>
      <c r="U73" s="34">
        <v>1926844.5</v>
      </c>
      <c r="V73" s="34">
        <v>1404618.21</v>
      </c>
      <c r="W73" s="34">
        <v>179849.93</v>
      </c>
      <c r="X73" s="34">
        <v>0</v>
      </c>
      <c r="Y73" s="34">
        <f t="shared" si="3"/>
        <v>130596.64</v>
      </c>
      <c r="Z73" s="24" t="s">
        <v>3</v>
      </c>
      <c r="AA73" s="24" t="s">
        <v>3</v>
      </c>
      <c r="AB73" s="24"/>
      <c r="AC73" s="24" t="s">
        <v>3</v>
      </c>
      <c r="AD73" s="24" t="s">
        <v>3</v>
      </c>
      <c r="AE73" s="34">
        <v>0</v>
      </c>
      <c r="AF73" s="34">
        <v>0</v>
      </c>
      <c r="AG73" s="34">
        <v>0</v>
      </c>
      <c r="AH73" s="34">
        <v>0</v>
      </c>
      <c r="AI73" s="34">
        <v>0</v>
      </c>
      <c r="AJ73" s="34">
        <v>0</v>
      </c>
      <c r="AK73" s="34">
        <v>0</v>
      </c>
      <c r="AL73" s="34">
        <v>0</v>
      </c>
      <c r="AM73" s="34">
        <v>0</v>
      </c>
      <c r="AN73" s="34">
        <v>0</v>
      </c>
      <c r="AO73" s="34">
        <v>0</v>
      </c>
      <c r="AP73" s="34">
        <v>0</v>
      </c>
      <c r="AQ73" s="34">
        <v>0</v>
      </c>
      <c r="AR73" s="34">
        <v>0</v>
      </c>
      <c r="AS73" s="34">
        <v>0</v>
      </c>
      <c r="AT73" s="34">
        <v>0</v>
      </c>
      <c r="AU73" s="34">
        <v>0</v>
      </c>
      <c r="AV73" s="34">
        <v>0</v>
      </c>
      <c r="AW73" s="34">
        <v>0</v>
      </c>
      <c r="AX73" s="31">
        <v>41446</v>
      </c>
      <c r="AY73" s="34">
        <v>3357.06</v>
      </c>
      <c r="AZ73" s="24">
        <v>4554</v>
      </c>
      <c r="BA73" s="24">
        <v>4</v>
      </c>
      <c r="BB73" s="31">
        <v>43130</v>
      </c>
      <c r="BC73" s="24" t="s">
        <v>4</v>
      </c>
      <c r="BD73" s="24" t="s">
        <v>4</v>
      </c>
      <c r="BE73" s="24" t="s">
        <v>3</v>
      </c>
      <c r="BF73" s="24" t="s">
        <v>671</v>
      </c>
      <c r="BG73" s="24" t="s">
        <v>573</v>
      </c>
      <c r="BH73" s="24" t="s">
        <v>616</v>
      </c>
      <c r="BI73" s="24" t="s">
        <v>1174</v>
      </c>
      <c r="BJ73" s="34">
        <v>475306</v>
      </c>
      <c r="BK73" s="34">
        <v>735722.68</v>
      </c>
      <c r="BL73" s="31">
        <v>42065</v>
      </c>
      <c r="BM73" s="31">
        <v>42951</v>
      </c>
      <c r="BN73" s="24" t="s">
        <v>4</v>
      </c>
      <c r="BO73" s="24" t="s">
        <v>4</v>
      </c>
      <c r="BP73" s="24" t="s">
        <v>4</v>
      </c>
      <c r="BQ73" s="32" t="s">
        <v>4</v>
      </c>
      <c r="BR73" s="24" t="s">
        <v>4</v>
      </c>
      <c r="BS73" s="24" t="s">
        <v>4</v>
      </c>
      <c r="BT73" s="24" t="s">
        <v>4</v>
      </c>
      <c r="BU73" s="24" t="s">
        <v>4</v>
      </c>
      <c r="BV73" s="24" t="s">
        <v>4</v>
      </c>
      <c r="BW73" s="24"/>
      <c r="BX73" s="24" t="s">
        <v>3</v>
      </c>
      <c r="BY73" s="24" t="s">
        <v>881</v>
      </c>
      <c r="BZ73" s="24">
        <v>6</v>
      </c>
      <c r="CA73" s="31">
        <v>44413</v>
      </c>
      <c r="CB73" s="34">
        <v>28449.4</v>
      </c>
    </row>
    <row r="74" spans="1:80" ht="105">
      <c r="A74" s="24">
        <v>71</v>
      </c>
      <c r="B74" s="24">
        <v>5859317</v>
      </c>
      <c r="C74" s="24" t="s">
        <v>160</v>
      </c>
      <c r="D74" s="24">
        <v>202</v>
      </c>
      <c r="E74" s="24">
        <v>1</v>
      </c>
      <c r="F74" s="24" t="s">
        <v>145</v>
      </c>
      <c r="G74" s="24">
        <v>321712</v>
      </c>
      <c r="H74" s="24" t="s">
        <v>274</v>
      </c>
      <c r="I74" s="31">
        <v>39163</v>
      </c>
      <c r="J74" s="31">
        <v>42816</v>
      </c>
      <c r="K74" s="24">
        <v>840</v>
      </c>
      <c r="L74" s="32">
        <v>190000</v>
      </c>
      <c r="M74" s="33">
        <v>0.15</v>
      </c>
      <c r="N74" s="33">
        <v>0</v>
      </c>
      <c r="O74" s="24" t="s">
        <v>450</v>
      </c>
      <c r="P74" s="24" t="s">
        <v>452</v>
      </c>
      <c r="Q74" s="24" t="s">
        <v>462</v>
      </c>
      <c r="R74" s="24" t="s">
        <v>194</v>
      </c>
      <c r="S74" s="24" t="s">
        <v>4</v>
      </c>
      <c r="T74" s="34">
        <f t="shared" si="2"/>
        <v>5224066.1900000004</v>
      </c>
      <c r="U74" s="34">
        <v>4767764.74</v>
      </c>
      <c r="V74" s="34">
        <v>456301.45</v>
      </c>
      <c r="W74" s="34">
        <v>0</v>
      </c>
      <c r="X74" s="34">
        <v>0</v>
      </c>
      <c r="Y74" s="34">
        <f t="shared" si="3"/>
        <v>194299.27</v>
      </c>
      <c r="Z74" s="24" t="s">
        <v>3</v>
      </c>
      <c r="AA74" s="24" t="s">
        <v>4</v>
      </c>
      <c r="AB74" s="24" t="s">
        <v>3</v>
      </c>
      <c r="AC74" s="24"/>
      <c r="AD74" s="24" t="s">
        <v>4</v>
      </c>
      <c r="AE74" s="34">
        <v>0</v>
      </c>
      <c r="AF74" s="34">
        <v>0</v>
      </c>
      <c r="AG74" s="34">
        <v>0</v>
      </c>
      <c r="AH74" s="34">
        <v>0</v>
      </c>
      <c r="AI74" s="34">
        <v>0</v>
      </c>
      <c r="AJ74" s="34">
        <v>0</v>
      </c>
      <c r="AK74" s="34">
        <v>0</v>
      </c>
      <c r="AL74" s="34">
        <v>0</v>
      </c>
      <c r="AM74" s="34">
        <v>0</v>
      </c>
      <c r="AN74" s="34">
        <v>0</v>
      </c>
      <c r="AO74" s="34">
        <v>0</v>
      </c>
      <c r="AP74" s="34">
        <v>0</v>
      </c>
      <c r="AQ74" s="34">
        <v>0</v>
      </c>
      <c r="AR74" s="34">
        <v>0</v>
      </c>
      <c r="AS74" s="34">
        <v>0</v>
      </c>
      <c r="AT74" s="34">
        <v>0</v>
      </c>
      <c r="AU74" s="34">
        <v>0</v>
      </c>
      <c r="AV74" s="34">
        <v>0</v>
      </c>
      <c r="AW74" s="34">
        <v>0</v>
      </c>
      <c r="AX74" s="31">
        <v>39773</v>
      </c>
      <c r="AY74" s="34">
        <v>5586.92</v>
      </c>
      <c r="AZ74" s="24">
        <v>4799</v>
      </c>
      <c r="BA74" s="24">
        <v>3</v>
      </c>
      <c r="BB74" s="31">
        <v>43912</v>
      </c>
      <c r="BC74" s="24" t="s">
        <v>4</v>
      </c>
      <c r="BD74" s="24" t="s">
        <v>4</v>
      </c>
      <c r="BE74" s="24" t="s">
        <v>3</v>
      </c>
      <c r="BF74" s="24" t="s">
        <v>672</v>
      </c>
      <c r="BG74" s="24" t="s">
        <v>573</v>
      </c>
      <c r="BH74" s="24" t="s">
        <v>673</v>
      </c>
      <c r="BI74" s="24" t="s">
        <v>1175</v>
      </c>
      <c r="BJ74" s="34">
        <v>1374049.45</v>
      </c>
      <c r="BK74" s="34">
        <v>2171542.31</v>
      </c>
      <c r="BL74" s="31">
        <v>40147</v>
      </c>
      <c r="BM74" s="31">
        <v>40155</v>
      </c>
      <c r="BN74" s="24" t="s">
        <v>4</v>
      </c>
      <c r="BO74" s="24" t="s">
        <v>4</v>
      </c>
      <c r="BP74" s="24" t="s">
        <v>3</v>
      </c>
      <c r="BQ74" s="32" t="s">
        <v>4</v>
      </c>
      <c r="BR74" s="24" t="s">
        <v>4</v>
      </c>
      <c r="BS74" s="24" t="s">
        <v>4</v>
      </c>
      <c r="BT74" s="24" t="s">
        <v>3</v>
      </c>
      <c r="BU74" s="24" t="s">
        <v>4</v>
      </c>
      <c r="BV74" s="24" t="s">
        <v>4</v>
      </c>
      <c r="BW74" s="24" t="s">
        <v>926</v>
      </c>
      <c r="BX74" s="24" t="s">
        <v>3</v>
      </c>
      <c r="BY74" s="24" t="s">
        <v>881</v>
      </c>
      <c r="BZ74" s="24">
        <v>6</v>
      </c>
      <c r="CA74" s="31">
        <v>44413</v>
      </c>
      <c r="CB74" s="34">
        <v>40672.870000000003</v>
      </c>
    </row>
    <row r="75" spans="1:80" ht="105">
      <c r="A75" s="24">
        <v>72</v>
      </c>
      <c r="B75" s="24">
        <v>5845731</v>
      </c>
      <c r="C75" s="24" t="s">
        <v>160</v>
      </c>
      <c r="D75" s="24">
        <v>202</v>
      </c>
      <c r="E75" s="24">
        <v>1</v>
      </c>
      <c r="F75" s="24" t="s">
        <v>145</v>
      </c>
      <c r="G75" s="24">
        <v>321712</v>
      </c>
      <c r="H75" s="24" t="s">
        <v>275</v>
      </c>
      <c r="I75" s="31">
        <v>39533</v>
      </c>
      <c r="J75" s="31">
        <v>42455</v>
      </c>
      <c r="K75" s="24">
        <v>840</v>
      </c>
      <c r="L75" s="32">
        <v>300000</v>
      </c>
      <c r="M75" s="33">
        <v>0.15</v>
      </c>
      <c r="N75" s="33">
        <v>0</v>
      </c>
      <c r="O75" s="24" t="s">
        <v>450</v>
      </c>
      <c r="P75" s="24" t="s">
        <v>482</v>
      </c>
      <c r="Q75" s="24" t="s">
        <v>462</v>
      </c>
      <c r="R75" s="24" t="s">
        <v>194</v>
      </c>
      <c r="S75" s="24" t="s">
        <v>4</v>
      </c>
      <c r="T75" s="34">
        <f t="shared" si="2"/>
        <v>1944659.62</v>
      </c>
      <c r="U75" s="34">
        <v>1541224.96</v>
      </c>
      <c r="V75" s="34">
        <v>403434.66</v>
      </c>
      <c r="W75" s="34">
        <v>0</v>
      </c>
      <c r="X75" s="34">
        <v>0</v>
      </c>
      <c r="Y75" s="34">
        <f t="shared" si="3"/>
        <v>72327.94</v>
      </c>
      <c r="Z75" s="24" t="s">
        <v>3</v>
      </c>
      <c r="AA75" s="24" t="s">
        <v>3</v>
      </c>
      <c r="AB75" s="24" t="s">
        <v>3</v>
      </c>
      <c r="AC75" s="24" t="s">
        <v>4</v>
      </c>
      <c r="AD75" s="24" t="s">
        <v>4</v>
      </c>
      <c r="AE75" s="34">
        <v>0</v>
      </c>
      <c r="AF75" s="34">
        <v>0</v>
      </c>
      <c r="AG75" s="34">
        <v>0</v>
      </c>
      <c r="AH75" s="34">
        <v>0</v>
      </c>
      <c r="AI75" s="34">
        <v>0</v>
      </c>
      <c r="AJ75" s="34">
        <v>0</v>
      </c>
      <c r="AK75" s="34">
        <v>0</v>
      </c>
      <c r="AL75" s="34">
        <v>0</v>
      </c>
      <c r="AM75" s="34">
        <v>0</v>
      </c>
      <c r="AN75" s="34">
        <v>0</v>
      </c>
      <c r="AO75" s="34">
        <v>0</v>
      </c>
      <c r="AP75" s="34">
        <v>0</v>
      </c>
      <c r="AQ75" s="34">
        <v>0</v>
      </c>
      <c r="AR75" s="34">
        <v>0</v>
      </c>
      <c r="AS75" s="34">
        <v>0</v>
      </c>
      <c r="AT75" s="34">
        <v>0</v>
      </c>
      <c r="AU75" s="34">
        <v>0</v>
      </c>
      <c r="AV75" s="34">
        <v>0</v>
      </c>
      <c r="AW75" s="34">
        <v>0</v>
      </c>
      <c r="AX75" s="31">
        <v>41824</v>
      </c>
      <c r="AY75" s="34">
        <v>53458.47</v>
      </c>
      <c r="AZ75" s="24">
        <v>2546</v>
      </c>
      <c r="BA75" s="24">
        <v>1</v>
      </c>
      <c r="BB75" s="31">
        <v>43550</v>
      </c>
      <c r="BC75" s="24" t="s">
        <v>4</v>
      </c>
      <c r="BD75" s="24" t="s">
        <v>4</v>
      </c>
      <c r="BE75" s="24" t="s">
        <v>3</v>
      </c>
      <c r="BF75" s="24" t="s">
        <v>674</v>
      </c>
      <c r="BG75" s="24" t="s">
        <v>573</v>
      </c>
      <c r="BH75" s="25" t="s">
        <v>616</v>
      </c>
      <c r="BI75" s="25" t="s">
        <v>1341</v>
      </c>
      <c r="BJ75" s="34">
        <v>4950050</v>
      </c>
      <c r="BK75" s="34">
        <v>1350817</v>
      </c>
      <c r="BL75" s="31">
        <v>41599</v>
      </c>
      <c r="BM75" s="31">
        <v>41535</v>
      </c>
      <c r="BN75" s="24" t="s">
        <v>4</v>
      </c>
      <c r="BO75" s="24" t="s">
        <v>4</v>
      </c>
      <c r="BP75" s="24" t="s">
        <v>3</v>
      </c>
      <c r="BQ75" s="32" t="s">
        <v>4</v>
      </c>
      <c r="BR75" s="24" t="s">
        <v>4</v>
      </c>
      <c r="BS75" s="24" t="s">
        <v>4</v>
      </c>
      <c r="BT75" s="24" t="s">
        <v>4</v>
      </c>
      <c r="BU75" s="24" t="s">
        <v>3</v>
      </c>
      <c r="BV75" s="24" t="s">
        <v>4</v>
      </c>
      <c r="BW75" s="24" t="s">
        <v>927</v>
      </c>
      <c r="BX75" s="24" t="s">
        <v>3</v>
      </c>
      <c r="BY75" s="24" t="s">
        <v>881</v>
      </c>
      <c r="BZ75" s="24">
        <v>6</v>
      </c>
      <c r="CA75" s="31">
        <v>44413</v>
      </c>
      <c r="CB75" s="34">
        <v>15766.78</v>
      </c>
    </row>
    <row r="76" spans="1:80" ht="75">
      <c r="A76" s="24">
        <v>73</v>
      </c>
      <c r="B76" s="24">
        <v>5931057</v>
      </c>
      <c r="C76" s="24" t="s">
        <v>160</v>
      </c>
      <c r="D76" s="24">
        <v>202</v>
      </c>
      <c r="E76" s="24">
        <v>1</v>
      </c>
      <c r="F76" s="24" t="s">
        <v>145</v>
      </c>
      <c r="G76" s="24">
        <v>321712</v>
      </c>
      <c r="H76" s="24" t="s">
        <v>276</v>
      </c>
      <c r="I76" s="31">
        <v>39568</v>
      </c>
      <c r="J76" s="31">
        <v>43220</v>
      </c>
      <c r="K76" s="24">
        <v>840</v>
      </c>
      <c r="L76" s="32">
        <v>30000</v>
      </c>
      <c r="M76" s="33">
        <v>0.14499999999999999</v>
      </c>
      <c r="N76" s="33">
        <v>0</v>
      </c>
      <c r="O76" s="24" t="s">
        <v>450</v>
      </c>
      <c r="P76" s="24" t="s">
        <v>483</v>
      </c>
      <c r="Q76" s="24" t="s">
        <v>462</v>
      </c>
      <c r="R76" s="24" t="s">
        <v>194</v>
      </c>
      <c r="S76" s="24" t="s">
        <v>4</v>
      </c>
      <c r="T76" s="34">
        <f t="shared" si="2"/>
        <v>1418520.52</v>
      </c>
      <c r="U76" s="34">
        <v>690217.62</v>
      </c>
      <c r="V76" s="34">
        <v>728302.9</v>
      </c>
      <c r="W76" s="34">
        <v>0</v>
      </c>
      <c r="X76" s="34">
        <v>0</v>
      </c>
      <c r="Y76" s="34">
        <f t="shared" si="3"/>
        <v>52759.19</v>
      </c>
      <c r="Z76" s="24" t="s">
        <v>3</v>
      </c>
      <c r="AA76" s="24" t="s">
        <v>3</v>
      </c>
      <c r="AB76" s="24"/>
      <c r="AC76" s="24" t="s">
        <v>4</v>
      </c>
      <c r="AD76" s="24" t="s">
        <v>4</v>
      </c>
      <c r="AE76" s="34">
        <v>0</v>
      </c>
      <c r="AF76" s="34">
        <v>0</v>
      </c>
      <c r="AG76" s="34">
        <v>0</v>
      </c>
      <c r="AH76" s="34">
        <v>0</v>
      </c>
      <c r="AI76" s="34">
        <v>0</v>
      </c>
      <c r="AJ76" s="34">
        <v>0</v>
      </c>
      <c r="AK76" s="34">
        <v>0</v>
      </c>
      <c r="AL76" s="34">
        <v>0</v>
      </c>
      <c r="AM76" s="34">
        <v>0</v>
      </c>
      <c r="AN76" s="34">
        <v>0</v>
      </c>
      <c r="AO76" s="34">
        <v>0</v>
      </c>
      <c r="AP76" s="34">
        <v>0</v>
      </c>
      <c r="AQ76" s="34">
        <v>0</v>
      </c>
      <c r="AR76" s="34">
        <v>0</v>
      </c>
      <c r="AS76" s="34">
        <v>0</v>
      </c>
      <c r="AT76" s="34">
        <v>0</v>
      </c>
      <c r="AU76" s="34">
        <v>0</v>
      </c>
      <c r="AV76" s="34">
        <v>0</v>
      </c>
      <c r="AW76" s="34">
        <v>0</v>
      </c>
      <c r="AX76" s="31">
        <v>40207</v>
      </c>
      <c r="AY76" s="34">
        <v>3941.47</v>
      </c>
      <c r="AZ76" s="24">
        <v>4281</v>
      </c>
      <c r="BA76" s="24">
        <v>4</v>
      </c>
      <c r="BB76" s="31">
        <v>44316</v>
      </c>
      <c r="BC76" s="24" t="s">
        <v>4</v>
      </c>
      <c r="BD76" s="24" t="s">
        <v>4</v>
      </c>
      <c r="BE76" s="24" t="s">
        <v>3</v>
      </c>
      <c r="BF76" s="24" t="s">
        <v>675</v>
      </c>
      <c r="BG76" s="24" t="s">
        <v>573</v>
      </c>
      <c r="BH76" s="24" t="s">
        <v>643</v>
      </c>
      <c r="BI76" s="24" t="s">
        <v>1176</v>
      </c>
      <c r="BJ76" s="34">
        <v>235286</v>
      </c>
      <c r="BK76" s="34">
        <v>119895</v>
      </c>
      <c r="BL76" s="31">
        <v>41222</v>
      </c>
      <c r="BM76" s="31">
        <v>41222</v>
      </c>
      <c r="BN76" s="24" t="s">
        <v>4</v>
      </c>
      <c r="BO76" s="24" t="s">
        <v>4</v>
      </c>
      <c r="BP76" s="24" t="s">
        <v>3</v>
      </c>
      <c r="BQ76" s="32" t="s">
        <v>4</v>
      </c>
      <c r="BR76" s="24" t="s">
        <v>4</v>
      </c>
      <c r="BS76" s="24" t="s">
        <v>4</v>
      </c>
      <c r="BT76" s="24" t="s">
        <v>4</v>
      </c>
      <c r="BU76" s="24" t="s">
        <v>4</v>
      </c>
      <c r="BV76" s="24" t="s">
        <v>4</v>
      </c>
      <c r="BW76" s="24" t="s">
        <v>920</v>
      </c>
      <c r="BX76" s="24" t="s">
        <v>3</v>
      </c>
      <c r="BY76" s="24" t="s">
        <v>881</v>
      </c>
      <c r="BZ76" s="24">
        <v>6</v>
      </c>
      <c r="CA76" s="31">
        <v>44413</v>
      </c>
      <c r="CB76" s="34">
        <v>11235.31</v>
      </c>
    </row>
    <row r="77" spans="1:80" ht="60">
      <c r="A77" s="24">
        <v>74</v>
      </c>
      <c r="B77" s="24">
        <v>5813444</v>
      </c>
      <c r="C77" s="24" t="s">
        <v>160</v>
      </c>
      <c r="D77" s="24">
        <v>202</v>
      </c>
      <c r="E77" s="24">
        <v>1</v>
      </c>
      <c r="F77" s="24" t="s">
        <v>145</v>
      </c>
      <c r="G77" s="24">
        <v>321712</v>
      </c>
      <c r="H77" s="24" t="s">
        <v>277</v>
      </c>
      <c r="I77" s="31">
        <v>39435</v>
      </c>
      <c r="J77" s="31">
        <v>43088</v>
      </c>
      <c r="K77" s="24">
        <v>840</v>
      </c>
      <c r="L77" s="32">
        <v>47000</v>
      </c>
      <c r="M77" s="33">
        <v>0.14499999999999999</v>
      </c>
      <c r="N77" s="33">
        <v>0</v>
      </c>
      <c r="O77" s="24" t="s">
        <v>450</v>
      </c>
      <c r="P77" s="24" t="s">
        <v>452</v>
      </c>
      <c r="Q77" s="24" t="s">
        <v>462</v>
      </c>
      <c r="R77" s="24" t="s">
        <v>194</v>
      </c>
      <c r="S77" s="24" t="s">
        <v>4</v>
      </c>
      <c r="T77" s="34">
        <f t="shared" si="2"/>
        <v>2766252.92</v>
      </c>
      <c r="U77" s="34">
        <v>1161631.81</v>
      </c>
      <c r="V77" s="34">
        <v>1604621.11</v>
      </c>
      <c r="W77" s="34">
        <v>0</v>
      </c>
      <c r="X77" s="34">
        <v>0</v>
      </c>
      <c r="Y77" s="34">
        <f t="shared" si="3"/>
        <v>102885.55</v>
      </c>
      <c r="Z77" s="24" t="s">
        <v>3</v>
      </c>
      <c r="AA77" s="24" t="s">
        <v>4</v>
      </c>
      <c r="AB77" s="24" t="s">
        <v>3</v>
      </c>
      <c r="AC77" s="24" t="s">
        <v>3</v>
      </c>
      <c r="AD77" s="24" t="s">
        <v>4</v>
      </c>
      <c r="AE77" s="34">
        <v>0</v>
      </c>
      <c r="AF77" s="34">
        <v>0</v>
      </c>
      <c r="AG77" s="34">
        <v>0</v>
      </c>
      <c r="AH77" s="34">
        <v>0</v>
      </c>
      <c r="AI77" s="34">
        <v>0</v>
      </c>
      <c r="AJ77" s="34">
        <v>0</v>
      </c>
      <c r="AK77" s="34">
        <v>0</v>
      </c>
      <c r="AL77" s="34">
        <v>0</v>
      </c>
      <c r="AM77" s="34">
        <v>0</v>
      </c>
      <c r="AN77" s="34">
        <v>0</v>
      </c>
      <c r="AO77" s="34">
        <v>0</v>
      </c>
      <c r="AP77" s="34">
        <v>0</v>
      </c>
      <c r="AQ77" s="34">
        <v>0</v>
      </c>
      <c r="AR77" s="34">
        <v>0</v>
      </c>
      <c r="AS77" s="34">
        <v>0</v>
      </c>
      <c r="AT77" s="34">
        <v>0</v>
      </c>
      <c r="AU77" s="34">
        <v>0</v>
      </c>
      <c r="AV77" s="34">
        <v>0</v>
      </c>
      <c r="AW77" s="34">
        <v>0</v>
      </c>
      <c r="AX77" s="31">
        <v>41011</v>
      </c>
      <c r="AY77" s="34">
        <v>798.5</v>
      </c>
      <c r="AZ77" s="24">
        <v>4310</v>
      </c>
      <c r="BA77" s="24">
        <v>4</v>
      </c>
      <c r="BB77" s="31">
        <v>42617</v>
      </c>
      <c r="BC77" s="24" t="s">
        <v>4</v>
      </c>
      <c r="BD77" s="24" t="s">
        <v>4</v>
      </c>
      <c r="BE77" s="24" t="s">
        <v>3</v>
      </c>
      <c r="BF77" s="24" t="s">
        <v>676</v>
      </c>
      <c r="BG77" s="24" t="s">
        <v>573</v>
      </c>
      <c r="BH77" s="24" t="s">
        <v>614</v>
      </c>
      <c r="BI77" s="24" t="s">
        <v>1177</v>
      </c>
      <c r="BJ77" s="34">
        <v>462427.44</v>
      </c>
      <c r="BK77" s="34">
        <v>730809.34</v>
      </c>
      <c r="BL77" s="31">
        <v>40147</v>
      </c>
      <c r="BM77" s="31">
        <v>40155</v>
      </c>
      <c r="BN77" s="24" t="s">
        <v>4</v>
      </c>
      <c r="BO77" s="24" t="s">
        <v>4</v>
      </c>
      <c r="BP77" s="24" t="s">
        <v>4</v>
      </c>
      <c r="BQ77" s="32" t="s">
        <v>4</v>
      </c>
      <c r="BR77" s="24" t="s">
        <v>4</v>
      </c>
      <c r="BS77" s="24" t="s">
        <v>4</v>
      </c>
      <c r="BT77" s="24" t="s">
        <v>4</v>
      </c>
      <c r="BU77" s="24" t="s">
        <v>4</v>
      </c>
      <c r="BV77" s="24" t="s">
        <v>4</v>
      </c>
      <c r="BW77" s="24" t="s">
        <v>928</v>
      </c>
      <c r="BX77" s="24" t="s">
        <v>3</v>
      </c>
      <c r="BY77" s="24" t="s">
        <v>881</v>
      </c>
      <c r="BZ77" s="24">
        <v>6</v>
      </c>
      <c r="CA77" s="31">
        <v>44413</v>
      </c>
      <c r="CB77" s="34">
        <v>22428.03</v>
      </c>
    </row>
    <row r="78" spans="1:80" ht="90">
      <c r="A78" s="24">
        <v>75</v>
      </c>
      <c r="B78" s="24">
        <v>5930786</v>
      </c>
      <c r="C78" s="24" t="s">
        <v>160</v>
      </c>
      <c r="D78" s="24">
        <v>202</v>
      </c>
      <c r="E78" s="24">
        <v>1</v>
      </c>
      <c r="F78" s="24" t="s">
        <v>145</v>
      </c>
      <c r="G78" s="24">
        <v>321712</v>
      </c>
      <c r="H78" s="24" t="s">
        <v>278</v>
      </c>
      <c r="I78" s="31">
        <v>39055</v>
      </c>
      <c r="J78" s="31">
        <v>42706</v>
      </c>
      <c r="K78" s="24">
        <v>840</v>
      </c>
      <c r="L78" s="32">
        <v>20000</v>
      </c>
      <c r="M78" s="33">
        <v>0.15</v>
      </c>
      <c r="N78" s="33">
        <v>0</v>
      </c>
      <c r="O78" s="24" t="s">
        <v>450</v>
      </c>
      <c r="P78" s="24" t="s">
        <v>452</v>
      </c>
      <c r="Q78" s="24" t="s">
        <v>462</v>
      </c>
      <c r="R78" s="24" t="s">
        <v>4</v>
      </c>
      <c r="S78" s="24" t="s">
        <v>4</v>
      </c>
      <c r="T78" s="34">
        <f t="shared" si="2"/>
        <v>358955.46</v>
      </c>
      <c r="U78" s="34">
        <v>271852.23</v>
      </c>
      <c r="V78" s="34">
        <v>87103.23</v>
      </c>
      <c r="W78" s="34">
        <v>0</v>
      </c>
      <c r="X78" s="34">
        <v>0</v>
      </c>
      <c r="Y78" s="34">
        <f t="shared" si="3"/>
        <v>13350.67</v>
      </c>
      <c r="Z78" s="24" t="s">
        <v>3</v>
      </c>
      <c r="AA78" s="24" t="s">
        <v>3</v>
      </c>
      <c r="AB78" s="24"/>
      <c r="AC78" s="24"/>
      <c r="AD78" s="24" t="s">
        <v>3</v>
      </c>
      <c r="AE78" s="34">
        <v>0</v>
      </c>
      <c r="AF78" s="34">
        <v>0</v>
      </c>
      <c r="AG78" s="34">
        <v>0</v>
      </c>
      <c r="AH78" s="34">
        <v>0</v>
      </c>
      <c r="AI78" s="34">
        <v>0</v>
      </c>
      <c r="AJ78" s="34">
        <v>0</v>
      </c>
      <c r="AK78" s="34">
        <v>0</v>
      </c>
      <c r="AL78" s="34">
        <v>0</v>
      </c>
      <c r="AM78" s="34">
        <v>0</v>
      </c>
      <c r="AN78" s="34">
        <v>0</v>
      </c>
      <c r="AO78" s="34">
        <v>0</v>
      </c>
      <c r="AP78" s="34">
        <v>0</v>
      </c>
      <c r="AQ78" s="34">
        <v>0</v>
      </c>
      <c r="AR78" s="34">
        <v>0</v>
      </c>
      <c r="AS78" s="34">
        <v>0</v>
      </c>
      <c r="AT78" s="34">
        <v>0</v>
      </c>
      <c r="AU78" s="34">
        <v>0</v>
      </c>
      <c r="AV78" s="34">
        <v>0</v>
      </c>
      <c r="AW78" s="34">
        <v>0</v>
      </c>
      <c r="AX78" s="31">
        <v>41981</v>
      </c>
      <c r="AY78" s="34">
        <v>1552.57</v>
      </c>
      <c r="AZ78" s="24">
        <v>2484</v>
      </c>
      <c r="BA78" s="24">
        <v>4</v>
      </c>
      <c r="BB78" s="31">
        <v>44226</v>
      </c>
      <c r="BC78" s="24" t="s">
        <v>4</v>
      </c>
      <c r="BD78" s="24" t="s">
        <v>4</v>
      </c>
      <c r="BE78" s="24" t="s">
        <v>3</v>
      </c>
      <c r="BF78" s="24" t="s">
        <v>677</v>
      </c>
      <c r="BG78" s="24" t="s">
        <v>573</v>
      </c>
      <c r="BH78" s="24" t="s">
        <v>643</v>
      </c>
      <c r="BI78" s="24" t="s">
        <v>1178</v>
      </c>
      <c r="BJ78" s="34">
        <v>178221</v>
      </c>
      <c r="BK78" s="34">
        <v>281656.26</v>
      </c>
      <c r="BL78" s="31">
        <v>40147</v>
      </c>
      <c r="BM78" s="31">
        <v>42955</v>
      </c>
      <c r="BN78" s="24" t="s">
        <v>4</v>
      </c>
      <c r="BO78" s="24" t="s">
        <v>4</v>
      </c>
      <c r="BP78" s="24" t="s">
        <v>4</v>
      </c>
      <c r="BQ78" s="32" t="s">
        <v>4</v>
      </c>
      <c r="BR78" s="24" t="s">
        <v>4</v>
      </c>
      <c r="BS78" s="24" t="s">
        <v>4</v>
      </c>
      <c r="BT78" s="24" t="s">
        <v>4</v>
      </c>
      <c r="BU78" s="24" t="s">
        <v>4</v>
      </c>
      <c r="BV78" s="24" t="s">
        <v>4</v>
      </c>
      <c r="BW78" s="24"/>
      <c r="BX78" s="24" t="s">
        <v>3</v>
      </c>
      <c r="BY78" s="24" t="s">
        <v>881</v>
      </c>
      <c r="BZ78" s="24">
        <v>6</v>
      </c>
      <c r="CA78" s="31">
        <v>44413</v>
      </c>
      <c r="CB78" s="34">
        <v>2910.31</v>
      </c>
    </row>
    <row r="79" spans="1:80" ht="75">
      <c r="A79" s="24">
        <v>76</v>
      </c>
      <c r="B79" s="24">
        <v>5930666</v>
      </c>
      <c r="C79" s="24" t="s">
        <v>160</v>
      </c>
      <c r="D79" s="24">
        <v>202</v>
      </c>
      <c r="E79" s="24">
        <v>1</v>
      </c>
      <c r="F79" s="24" t="s">
        <v>145</v>
      </c>
      <c r="G79" s="24">
        <v>321712</v>
      </c>
      <c r="H79" s="24" t="s">
        <v>279</v>
      </c>
      <c r="I79" s="31">
        <v>39647</v>
      </c>
      <c r="J79" s="31">
        <v>41473</v>
      </c>
      <c r="K79" s="24">
        <v>980</v>
      </c>
      <c r="L79" s="32">
        <v>50000</v>
      </c>
      <c r="M79" s="33">
        <v>0.21</v>
      </c>
      <c r="N79" s="33">
        <v>0</v>
      </c>
      <c r="O79" s="24" t="s">
        <v>450</v>
      </c>
      <c r="P79" s="24" t="s">
        <v>452</v>
      </c>
      <c r="Q79" s="24" t="s">
        <v>462</v>
      </c>
      <c r="R79" s="24" t="s">
        <v>4</v>
      </c>
      <c r="S79" s="24" t="s">
        <v>4</v>
      </c>
      <c r="T79" s="34">
        <f t="shared" si="2"/>
        <v>86766.99</v>
      </c>
      <c r="U79" s="34">
        <v>45560.78</v>
      </c>
      <c r="V79" s="34">
        <v>41206.21</v>
      </c>
      <c r="W79" s="34">
        <v>0</v>
      </c>
      <c r="X79" s="34">
        <v>0</v>
      </c>
      <c r="Y79" s="34">
        <f t="shared" si="3"/>
        <v>86766.99</v>
      </c>
      <c r="Z79" s="24" t="s">
        <v>3</v>
      </c>
      <c r="AA79" s="24" t="s">
        <v>3</v>
      </c>
      <c r="AB79" s="24" t="s">
        <v>3</v>
      </c>
      <c r="AC79" s="24"/>
      <c r="AD79" s="24" t="s">
        <v>4</v>
      </c>
      <c r="AE79" s="34">
        <v>1046.1400000000001</v>
      </c>
      <c r="AF79" s="34">
        <v>0</v>
      </c>
      <c r="AG79" s="34">
        <v>0</v>
      </c>
      <c r="AH79" s="34">
        <v>0</v>
      </c>
      <c r="AI79" s="34">
        <v>0</v>
      </c>
      <c r="AJ79" s="34">
        <v>0</v>
      </c>
      <c r="AK79" s="34">
        <v>0</v>
      </c>
      <c r="AL79" s="34">
        <v>0</v>
      </c>
      <c r="AM79" s="34">
        <v>0</v>
      </c>
      <c r="AN79" s="34">
        <v>0</v>
      </c>
      <c r="AO79" s="34">
        <v>0</v>
      </c>
      <c r="AP79" s="34">
        <v>0</v>
      </c>
      <c r="AQ79" s="34">
        <v>0</v>
      </c>
      <c r="AR79" s="34">
        <v>0</v>
      </c>
      <c r="AS79" s="34">
        <v>0</v>
      </c>
      <c r="AT79" s="34">
        <v>0</v>
      </c>
      <c r="AU79" s="34">
        <v>0</v>
      </c>
      <c r="AV79" s="34">
        <v>0</v>
      </c>
      <c r="AW79" s="34">
        <v>0</v>
      </c>
      <c r="AX79" s="31">
        <v>42822</v>
      </c>
      <c r="AY79" s="34">
        <v>1046.1400000000001</v>
      </c>
      <c r="AZ79" s="24">
        <v>4493</v>
      </c>
      <c r="BA79" s="24">
        <v>3</v>
      </c>
      <c r="BB79" s="31">
        <v>44395</v>
      </c>
      <c r="BC79" s="24" t="s">
        <v>4</v>
      </c>
      <c r="BD79" s="24" t="s">
        <v>4</v>
      </c>
      <c r="BE79" s="24" t="s">
        <v>3</v>
      </c>
      <c r="BF79" s="24" t="s">
        <v>678</v>
      </c>
      <c r="BG79" s="24" t="s">
        <v>573</v>
      </c>
      <c r="BH79" s="24" t="s">
        <v>610</v>
      </c>
      <c r="BI79" s="24" t="s">
        <v>1179</v>
      </c>
      <c r="BJ79" s="34">
        <v>62500</v>
      </c>
      <c r="BK79" s="34">
        <v>48757.3</v>
      </c>
      <c r="BL79" s="31">
        <v>41359</v>
      </c>
      <c r="BM79" s="31">
        <v>41241</v>
      </c>
      <c r="BN79" s="24" t="s">
        <v>4</v>
      </c>
      <c r="BO79" s="24" t="s">
        <v>4</v>
      </c>
      <c r="BP79" s="24" t="s">
        <v>3</v>
      </c>
      <c r="BQ79" s="32" t="s">
        <v>4</v>
      </c>
      <c r="BR79" s="24" t="s">
        <v>4</v>
      </c>
      <c r="BS79" s="24" t="s">
        <v>4</v>
      </c>
      <c r="BT79" s="24" t="s">
        <v>4</v>
      </c>
      <c r="BU79" s="24" t="s">
        <v>4</v>
      </c>
      <c r="BV79" s="24" t="s">
        <v>4</v>
      </c>
      <c r="BW79" s="24" t="s">
        <v>929</v>
      </c>
      <c r="BX79" s="24" t="s">
        <v>3</v>
      </c>
      <c r="BY79" s="24" t="s">
        <v>881</v>
      </c>
      <c r="BZ79" s="24">
        <v>6</v>
      </c>
      <c r="CA79" s="31">
        <v>44413</v>
      </c>
      <c r="CB79" s="34">
        <v>694.14</v>
      </c>
    </row>
    <row r="80" spans="1:80" ht="135">
      <c r="A80" s="24">
        <v>77</v>
      </c>
      <c r="B80" s="24">
        <v>5930800</v>
      </c>
      <c r="C80" s="24" t="s">
        <v>160</v>
      </c>
      <c r="D80" s="24">
        <v>202</v>
      </c>
      <c r="E80" s="24">
        <v>1</v>
      </c>
      <c r="F80" s="24" t="s">
        <v>145</v>
      </c>
      <c r="G80" s="24">
        <v>321712</v>
      </c>
      <c r="H80" s="24" t="s">
        <v>280</v>
      </c>
      <c r="I80" s="31">
        <v>39542</v>
      </c>
      <c r="J80" s="31">
        <v>45020</v>
      </c>
      <c r="K80" s="24">
        <v>840</v>
      </c>
      <c r="L80" s="32">
        <v>100000</v>
      </c>
      <c r="M80" s="33">
        <v>0.15</v>
      </c>
      <c r="N80" s="33">
        <v>0</v>
      </c>
      <c r="O80" s="24" t="s">
        <v>450</v>
      </c>
      <c r="P80" s="24" t="s">
        <v>452</v>
      </c>
      <c r="Q80" s="24" t="s">
        <v>462</v>
      </c>
      <c r="R80" s="24" t="s">
        <v>194</v>
      </c>
      <c r="S80" s="24" t="s">
        <v>4</v>
      </c>
      <c r="T80" s="34">
        <f t="shared" si="2"/>
        <v>7143802.0999999996</v>
      </c>
      <c r="U80" s="34">
        <v>2539175.11</v>
      </c>
      <c r="V80" s="34">
        <v>4604626.99</v>
      </c>
      <c r="W80" s="34">
        <v>0</v>
      </c>
      <c r="X80" s="34">
        <v>0</v>
      </c>
      <c r="Y80" s="34">
        <f t="shared" si="3"/>
        <v>265700.21999999997</v>
      </c>
      <c r="Z80" s="24" t="s">
        <v>3</v>
      </c>
      <c r="AA80" s="24" t="s">
        <v>3</v>
      </c>
      <c r="AB80" s="24" t="s">
        <v>3</v>
      </c>
      <c r="AC80" s="24" t="s">
        <v>4</v>
      </c>
      <c r="AD80" s="24" t="s">
        <v>4</v>
      </c>
      <c r="AE80" s="34">
        <v>0</v>
      </c>
      <c r="AF80" s="34">
        <v>0</v>
      </c>
      <c r="AG80" s="34">
        <v>0</v>
      </c>
      <c r="AH80" s="34">
        <v>0</v>
      </c>
      <c r="AI80" s="34">
        <v>0</v>
      </c>
      <c r="AJ80" s="34">
        <v>0</v>
      </c>
      <c r="AK80" s="34">
        <v>0</v>
      </c>
      <c r="AL80" s="34">
        <v>0</v>
      </c>
      <c r="AM80" s="34">
        <v>0</v>
      </c>
      <c r="AN80" s="34">
        <v>0</v>
      </c>
      <c r="AO80" s="34">
        <v>0</v>
      </c>
      <c r="AP80" s="34">
        <v>0</v>
      </c>
      <c r="AQ80" s="34">
        <v>0</v>
      </c>
      <c r="AR80" s="34">
        <v>0</v>
      </c>
      <c r="AS80" s="34">
        <v>0</v>
      </c>
      <c r="AT80" s="34">
        <v>0</v>
      </c>
      <c r="AU80" s="34">
        <v>0</v>
      </c>
      <c r="AV80" s="34">
        <v>0</v>
      </c>
      <c r="AW80" s="34">
        <v>0</v>
      </c>
      <c r="AX80" s="31">
        <v>39980</v>
      </c>
      <c r="AY80" s="34">
        <v>24356.48</v>
      </c>
      <c r="AZ80" s="24">
        <v>4526</v>
      </c>
      <c r="BA80" s="24">
        <v>3</v>
      </c>
      <c r="BB80" s="31">
        <v>46116</v>
      </c>
      <c r="BC80" s="24" t="s">
        <v>4</v>
      </c>
      <c r="BD80" s="24" t="s">
        <v>4</v>
      </c>
      <c r="BE80" s="24" t="s">
        <v>3</v>
      </c>
      <c r="BF80" s="24" t="s">
        <v>679</v>
      </c>
      <c r="BG80" s="24" t="s">
        <v>573</v>
      </c>
      <c r="BH80" s="24" t="s">
        <v>680</v>
      </c>
      <c r="BI80" s="24" t="s">
        <v>1180</v>
      </c>
      <c r="BJ80" s="34">
        <v>722150</v>
      </c>
      <c r="BK80" s="34">
        <v>1141140</v>
      </c>
      <c r="BL80" s="31">
        <v>40147</v>
      </c>
      <c r="BM80" s="31">
        <v>39975</v>
      </c>
      <c r="BN80" s="24" t="s">
        <v>4</v>
      </c>
      <c r="BO80" s="24" t="s">
        <v>4</v>
      </c>
      <c r="BP80" s="24" t="s">
        <v>4</v>
      </c>
      <c r="BQ80" s="32" t="s">
        <v>4</v>
      </c>
      <c r="BR80" s="24" t="s">
        <v>4</v>
      </c>
      <c r="BS80" s="24" t="s">
        <v>4</v>
      </c>
      <c r="BT80" s="24" t="s">
        <v>3</v>
      </c>
      <c r="BU80" s="24" t="s">
        <v>4</v>
      </c>
      <c r="BV80" s="24" t="s">
        <v>4</v>
      </c>
      <c r="BW80" s="24" t="s">
        <v>930</v>
      </c>
      <c r="BX80" s="24" t="s">
        <v>3</v>
      </c>
      <c r="BY80" s="24" t="s">
        <v>881</v>
      </c>
      <c r="BZ80" s="24">
        <v>6</v>
      </c>
      <c r="CA80" s="31">
        <v>44413</v>
      </c>
      <c r="CB80" s="34">
        <v>49448.87</v>
      </c>
    </row>
    <row r="81" spans="1:80" ht="60">
      <c r="A81" s="24">
        <v>78</v>
      </c>
      <c r="B81" s="24">
        <v>5930437</v>
      </c>
      <c r="C81" s="24" t="s">
        <v>160</v>
      </c>
      <c r="D81" s="24">
        <v>201</v>
      </c>
      <c r="E81" s="24">
        <v>1</v>
      </c>
      <c r="F81" s="24" t="s">
        <v>145</v>
      </c>
      <c r="G81" s="24">
        <v>321712</v>
      </c>
      <c r="H81" s="24" t="s">
        <v>281</v>
      </c>
      <c r="I81" s="31">
        <v>39157</v>
      </c>
      <c r="J81" s="31">
        <v>41713</v>
      </c>
      <c r="K81" s="24">
        <v>840</v>
      </c>
      <c r="L81" s="32">
        <v>19544.55</v>
      </c>
      <c r="M81" s="33">
        <v>0.14499999999999999</v>
      </c>
      <c r="N81" s="33">
        <v>0</v>
      </c>
      <c r="O81" s="24" t="s">
        <v>465</v>
      </c>
      <c r="P81" s="24" t="s">
        <v>484</v>
      </c>
      <c r="Q81" s="24" t="s">
        <v>462</v>
      </c>
      <c r="R81" s="24" t="s">
        <v>194</v>
      </c>
      <c r="S81" s="24" t="s">
        <v>4</v>
      </c>
      <c r="T81" s="34">
        <f t="shared" si="2"/>
        <v>449132.11</v>
      </c>
      <c r="U81" s="34">
        <v>287413.45</v>
      </c>
      <c r="V81" s="34">
        <v>161718.66</v>
      </c>
      <c r="W81" s="34">
        <v>0</v>
      </c>
      <c r="X81" s="34">
        <v>0</v>
      </c>
      <c r="Y81" s="34">
        <f t="shared" si="3"/>
        <v>16704.62</v>
      </c>
      <c r="Z81" s="24" t="s">
        <v>3</v>
      </c>
      <c r="AA81" s="24" t="s">
        <v>3</v>
      </c>
      <c r="AB81" s="24"/>
      <c r="AC81" s="24" t="s">
        <v>3</v>
      </c>
      <c r="AD81" s="24" t="s">
        <v>4</v>
      </c>
      <c r="AE81" s="34">
        <v>0</v>
      </c>
      <c r="AF81" s="34">
        <v>0</v>
      </c>
      <c r="AG81" s="34">
        <v>0</v>
      </c>
      <c r="AH81" s="34">
        <v>0</v>
      </c>
      <c r="AI81" s="34">
        <v>0</v>
      </c>
      <c r="AJ81" s="34">
        <v>0</v>
      </c>
      <c r="AK81" s="34">
        <v>0</v>
      </c>
      <c r="AL81" s="34">
        <v>0</v>
      </c>
      <c r="AM81" s="34">
        <v>0</v>
      </c>
      <c r="AN81" s="34">
        <v>0</v>
      </c>
      <c r="AO81" s="34">
        <v>0</v>
      </c>
      <c r="AP81" s="34">
        <v>0</v>
      </c>
      <c r="AQ81" s="34">
        <v>0</v>
      </c>
      <c r="AR81" s="34">
        <v>0</v>
      </c>
      <c r="AS81" s="34">
        <v>0</v>
      </c>
      <c r="AT81" s="34">
        <v>0</v>
      </c>
      <c r="AU81" s="34">
        <v>0</v>
      </c>
      <c r="AV81" s="34">
        <v>0</v>
      </c>
      <c r="AW81" s="34">
        <v>0</v>
      </c>
      <c r="AX81" s="31">
        <v>40312</v>
      </c>
      <c r="AY81" s="34">
        <v>10644.48</v>
      </c>
      <c r="AZ81" s="24">
        <v>4069</v>
      </c>
      <c r="BA81" s="24">
        <v>3</v>
      </c>
      <c r="BB81" s="31">
        <v>42809</v>
      </c>
      <c r="BC81" s="24" t="s">
        <v>4</v>
      </c>
      <c r="BD81" s="24" t="s">
        <v>4</v>
      </c>
      <c r="BE81" s="24" t="s">
        <v>3</v>
      </c>
      <c r="BF81" s="24" t="s">
        <v>681</v>
      </c>
      <c r="BG81" s="24" t="s">
        <v>161</v>
      </c>
      <c r="BH81" s="24" t="s">
        <v>682</v>
      </c>
      <c r="BI81" s="24" t="s">
        <v>1181</v>
      </c>
      <c r="BJ81" s="34">
        <v>98700</v>
      </c>
      <c r="BK81" s="34">
        <v>95395</v>
      </c>
      <c r="BL81" s="31">
        <v>40452</v>
      </c>
      <c r="BM81" s="31">
        <v>39834</v>
      </c>
      <c r="BN81" s="24" t="s">
        <v>4</v>
      </c>
      <c r="BO81" s="24" t="s">
        <v>4</v>
      </c>
      <c r="BP81" s="24" t="s">
        <v>3</v>
      </c>
      <c r="BQ81" s="32" t="s">
        <v>4</v>
      </c>
      <c r="BR81" s="24" t="s">
        <v>4</v>
      </c>
      <c r="BS81" s="24" t="s">
        <v>4</v>
      </c>
      <c r="BT81" s="24" t="s">
        <v>4</v>
      </c>
      <c r="BU81" s="24" t="s">
        <v>4</v>
      </c>
      <c r="BV81" s="24" t="s">
        <v>4</v>
      </c>
      <c r="BW81" s="24" t="s">
        <v>931</v>
      </c>
      <c r="BX81" s="24" t="s">
        <v>3</v>
      </c>
      <c r="BY81" s="24" t="s">
        <v>881</v>
      </c>
      <c r="BZ81" s="24">
        <v>6</v>
      </c>
      <c r="CA81" s="31">
        <v>44413</v>
      </c>
      <c r="CB81" s="34">
        <v>3557.33</v>
      </c>
    </row>
    <row r="82" spans="1:80" ht="409.5">
      <c r="A82" s="24">
        <v>79</v>
      </c>
      <c r="B82" s="24">
        <v>5930916</v>
      </c>
      <c r="C82" s="24" t="s">
        <v>160</v>
      </c>
      <c r="D82" s="24">
        <v>202</v>
      </c>
      <c r="E82" s="24">
        <v>1</v>
      </c>
      <c r="F82" s="24" t="s">
        <v>145</v>
      </c>
      <c r="G82" s="24">
        <v>321712</v>
      </c>
      <c r="H82" s="24" t="s">
        <v>282</v>
      </c>
      <c r="I82" s="31">
        <v>39545</v>
      </c>
      <c r="J82" s="31">
        <v>43197</v>
      </c>
      <c r="K82" s="24">
        <v>840</v>
      </c>
      <c r="L82" s="32">
        <v>300000</v>
      </c>
      <c r="M82" s="33">
        <v>0.15</v>
      </c>
      <c r="N82" s="33">
        <v>0</v>
      </c>
      <c r="O82" s="24" t="s">
        <v>450</v>
      </c>
      <c r="P82" s="24" t="s">
        <v>452</v>
      </c>
      <c r="Q82" s="24" t="s">
        <v>462</v>
      </c>
      <c r="R82" s="24" t="s">
        <v>194</v>
      </c>
      <c r="S82" s="24" t="s">
        <v>4</v>
      </c>
      <c r="T82" s="34">
        <f t="shared" si="2"/>
        <v>18342614.09</v>
      </c>
      <c r="U82" s="34">
        <v>7595492.75</v>
      </c>
      <c r="V82" s="34">
        <v>10747121.34</v>
      </c>
      <c r="W82" s="34">
        <v>0</v>
      </c>
      <c r="X82" s="34">
        <v>0</v>
      </c>
      <c r="Y82" s="34">
        <f t="shared" si="3"/>
        <v>682218.87</v>
      </c>
      <c r="Z82" s="24" t="s">
        <v>3</v>
      </c>
      <c r="AA82" s="24" t="s">
        <v>3</v>
      </c>
      <c r="AB82" s="24" t="s">
        <v>3</v>
      </c>
      <c r="AC82" s="24" t="s">
        <v>4</v>
      </c>
      <c r="AD82" s="24" t="s">
        <v>4</v>
      </c>
      <c r="AE82" s="34">
        <v>0</v>
      </c>
      <c r="AF82" s="34">
        <v>0</v>
      </c>
      <c r="AG82" s="34">
        <v>0</v>
      </c>
      <c r="AH82" s="34">
        <v>0</v>
      </c>
      <c r="AI82" s="34">
        <v>0</v>
      </c>
      <c r="AJ82" s="34">
        <v>0</v>
      </c>
      <c r="AK82" s="34">
        <v>0</v>
      </c>
      <c r="AL82" s="34">
        <v>0</v>
      </c>
      <c r="AM82" s="34">
        <v>0</v>
      </c>
      <c r="AN82" s="34">
        <v>0</v>
      </c>
      <c r="AO82" s="34">
        <v>0</v>
      </c>
      <c r="AP82" s="34">
        <v>0</v>
      </c>
      <c r="AQ82" s="34">
        <v>0</v>
      </c>
      <c r="AR82" s="34">
        <v>0</v>
      </c>
      <c r="AS82" s="34">
        <v>0</v>
      </c>
      <c r="AT82" s="34">
        <v>0</v>
      </c>
      <c r="AU82" s="34">
        <v>0</v>
      </c>
      <c r="AV82" s="34">
        <v>0</v>
      </c>
      <c r="AW82" s="34">
        <v>0</v>
      </c>
      <c r="AX82" s="31">
        <v>40694</v>
      </c>
      <c r="AY82" s="34">
        <v>352.54</v>
      </c>
      <c r="AZ82" s="24">
        <v>4616</v>
      </c>
      <c r="BA82" s="24">
        <v>4</v>
      </c>
      <c r="BB82" s="31">
        <v>44293</v>
      </c>
      <c r="BC82" s="24" t="s">
        <v>4</v>
      </c>
      <c r="BD82" s="24" t="s">
        <v>4</v>
      </c>
      <c r="BE82" s="24" t="s">
        <v>3</v>
      </c>
      <c r="BF82" s="24" t="s">
        <v>683</v>
      </c>
      <c r="BG82" s="24" t="s">
        <v>573</v>
      </c>
      <c r="BH82" s="24" t="s">
        <v>684</v>
      </c>
      <c r="BI82" s="24" t="s">
        <v>1182</v>
      </c>
      <c r="BJ82" s="34">
        <v>2171500</v>
      </c>
      <c r="BK82" s="34">
        <v>2134053.62</v>
      </c>
      <c r="BL82" s="31" t="s">
        <v>685</v>
      </c>
      <c r="BM82" s="31" t="s">
        <v>686</v>
      </c>
      <c r="BN82" s="24" t="s">
        <v>4</v>
      </c>
      <c r="BO82" s="24" t="s">
        <v>4</v>
      </c>
      <c r="BP82" s="24" t="s">
        <v>4</v>
      </c>
      <c r="BQ82" s="32" t="s">
        <v>4</v>
      </c>
      <c r="BR82" s="24" t="s">
        <v>4</v>
      </c>
      <c r="BS82" s="24" t="s">
        <v>4</v>
      </c>
      <c r="BT82" s="24" t="s">
        <v>3</v>
      </c>
      <c r="BU82" s="24" t="s">
        <v>4</v>
      </c>
      <c r="BV82" s="24" t="s">
        <v>4</v>
      </c>
      <c r="BW82" s="24" t="s">
        <v>932</v>
      </c>
      <c r="BX82" s="24" t="s">
        <v>3</v>
      </c>
      <c r="BY82" s="24" t="s">
        <v>881</v>
      </c>
      <c r="BZ82" s="24">
        <v>6</v>
      </c>
      <c r="CA82" s="31">
        <v>44413</v>
      </c>
      <c r="CB82" s="34">
        <v>145281.66</v>
      </c>
    </row>
    <row r="83" spans="1:80" ht="105">
      <c r="A83" s="24">
        <v>80</v>
      </c>
      <c r="B83" s="24">
        <v>5930151</v>
      </c>
      <c r="C83" s="24" t="s">
        <v>160</v>
      </c>
      <c r="D83" s="24">
        <v>202</v>
      </c>
      <c r="E83" s="24">
        <v>1</v>
      </c>
      <c r="F83" s="24" t="s">
        <v>145</v>
      </c>
      <c r="G83" s="24">
        <v>321712</v>
      </c>
      <c r="H83" s="24" t="s">
        <v>283</v>
      </c>
      <c r="I83" s="31">
        <v>39245</v>
      </c>
      <c r="J83" s="31">
        <v>42898</v>
      </c>
      <c r="K83" s="24">
        <v>840</v>
      </c>
      <c r="L83" s="32">
        <v>150000</v>
      </c>
      <c r="M83" s="33">
        <v>0.15</v>
      </c>
      <c r="N83" s="33">
        <v>0</v>
      </c>
      <c r="O83" s="24" t="s">
        <v>450</v>
      </c>
      <c r="P83" s="24" t="s">
        <v>485</v>
      </c>
      <c r="Q83" s="24" t="s">
        <v>462</v>
      </c>
      <c r="R83" s="24" t="s">
        <v>194</v>
      </c>
      <c r="S83" s="24" t="s">
        <v>4</v>
      </c>
      <c r="T83" s="34">
        <f t="shared" si="2"/>
        <v>4832260.82</v>
      </c>
      <c r="U83" s="34">
        <v>4033005</v>
      </c>
      <c r="V83" s="34">
        <v>799255.82</v>
      </c>
      <c r="W83" s="34">
        <v>0</v>
      </c>
      <c r="X83" s="34">
        <v>0</v>
      </c>
      <c r="Y83" s="34">
        <f t="shared" si="3"/>
        <v>179726.81</v>
      </c>
      <c r="Z83" s="24" t="s">
        <v>3</v>
      </c>
      <c r="AA83" s="24" t="s">
        <v>4</v>
      </c>
      <c r="AB83" s="24"/>
      <c r="AC83" s="24" t="s">
        <v>4</v>
      </c>
      <c r="AD83" s="24" t="s">
        <v>4</v>
      </c>
      <c r="AE83" s="34">
        <v>0</v>
      </c>
      <c r="AF83" s="34">
        <v>0</v>
      </c>
      <c r="AG83" s="34">
        <v>0</v>
      </c>
      <c r="AH83" s="34">
        <v>0</v>
      </c>
      <c r="AI83" s="34">
        <v>0</v>
      </c>
      <c r="AJ83" s="34">
        <v>0</v>
      </c>
      <c r="AK83" s="34">
        <v>0</v>
      </c>
      <c r="AL83" s="34">
        <v>0</v>
      </c>
      <c r="AM83" s="34">
        <v>0</v>
      </c>
      <c r="AN83" s="34">
        <v>0</v>
      </c>
      <c r="AO83" s="34">
        <v>0</v>
      </c>
      <c r="AP83" s="34">
        <v>0</v>
      </c>
      <c r="AQ83" s="34">
        <v>0</v>
      </c>
      <c r="AR83" s="34">
        <v>0</v>
      </c>
      <c r="AS83" s="34">
        <v>0</v>
      </c>
      <c r="AT83" s="34">
        <v>0</v>
      </c>
      <c r="AU83" s="34">
        <v>0</v>
      </c>
      <c r="AV83" s="34">
        <v>0</v>
      </c>
      <c r="AW83" s="34">
        <v>0</v>
      </c>
      <c r="AX83" s="31"/>
      <c r="AY83" s="34"/>
      <c r="AZ83" s="24">
        <v>4809</v>
      </c>
      <c r="BA83" s="24">
        <v>3</v>
      </c>
      <c r="BB83" s="31">
        <v>43994</v>
      </c>
      <c r="BC83" s="24" t="s">
        <v>4</v>
      </c>
      <c r="BD83" s="24" t="s">
        <v>4</v>
      </c>
      <c r="BE83" s="24" t="s">
        <v>3</v>
      </c>
      <c r="BF83" s="24" t="s">
        <v>687</v>
      </c>
      <c r="BG83" s="24" t="s">
        <v>573</v>
      </c>
      <c r="BH83" s="24" t="s">
        <v>649</v>
      </c>
      <c r="BI83" s="24" t="s">
        <v>1183</v>
      </c>
      <c r="BJ83" s="34">
        <v>893850</v>
      </c>
      <c r="BK83" s="34">
        <v>1820150.38</v>
      </c>
      <c r="BL83" s="31">
        <v>40179</v>
      </c>
      <c r="BM83" s="31">
        <v>40155</v>
      </c>
      <c r="BN83" s="24" t="s">
        <v>4</v>
      </c>
      <c r="BO83" s="24" t="s">
        <v>4</v>
      </c>
      <c r="BP83" s="24" t="s">
        <v>3</v>
      </c>
      <c r="BQ83" s="32" t="s">
        <v>4</v>
      </c>
      <c r="BR83" s="24" t="s">
        <v>4</v>
      </c>
      <c r="BS83" s="24" t="s">
        <v>4</v>
      </c>
      <c r="BT83" s="24" t="s">
        <v>4</v>
      </c>
      <c r="BU83" s="24" t="s">
        <v>4</v>
      </c>
      <c r="BV83" s="24" t="s">
        <v>4</v>
      </c>
      <c r="BW83" s="24" t="s">
        <v>933</v>
      </c>
      <c r="BX83" s="24" t="s">
        <v>3</v>
      </c>
      <c r="BY83" s="24" t="s">
        <v>881</v>
      </c>
      <c r="BZ83" s="24">
        <v>6</v>
      </c>
      <c r="CA83" s="31">
        <v>44413</v>
      </c>
      <c r="CB83" s="34">
        <v>37622.400000000001</v>
      </c>
    </row>
    <row r="84" spans="1:80" ht="150">
      <c r="A84" s="24">
        <v>81</v>
      </c>
      <c r="B84" s="24">
        <v>5929569</v>
      </c>
      <c r="C84" s="24" t="s">
        <v>160</v>
      </c>
      <c r="D84" s="24">
        <v>202</v>
      </c>
      <c r="E84" s="24">
        <v>1</v>
      </c>
      <c r="F84" s="24" t="s">
        <v>145</v>
      </c>
      <c r="G84" s="24">
        <v>321712</v>
      </c>
      <c r="H84" s="24" t="s">
        <v>284</v>
      </c>
      <c r="I84" s="31">
        <v>39541</v>
      </c>
      <c r="J84" s="31">
        <v>47211</v>
      </c>
      <c r="K84" s="24">
        <v>840</v>
      </c>
      <c r="L84" s="32">
        <v>70000</v>
      </c>
      <c r="M84" s="33">
        <v>0.12</v>
      </c>
      <c r="N84" s="33">
        <v>2E-3</v>
      </c>
      <c r="O84" s="24" t="s">
        <v>450</v>
      </c>
      <c r="P84" s="24" t="s">
        <v>486</v>
      </c>
      <c r="Q84" s="24" t="s">
        <v>462</v>
      </c>
      <c r="R84" s="24" t="s">
        <v>194</v>
      </c>
      <c r="S84" s="24" t="s">
        <v>4</v>
      </c>
      <c r="T84" s="34">
        <f t="shared" si="2"/>
        <v>2260429.69</v>
      </c>
      <c r="U84" s="34">
        <v>1859645.49</v>
      </c>
      <c r="V84" s="34">
        <v>379449.85</v>
      </c>
      <c r="W84" s="34">
        <v>21334.35</v>
      </c>
      <c r="X84" s="34">
        <v>0</v>
      </c>
      <c r="Y84" s="34">
        <f t="shared" si="3"/>
        <v>84072.41</v>
      </c>
      <c r="Z84" s="24" t="s">
        <v>3</v>
      </c>
      <c r="AA84" s="24" t="s">
        <v>4</v>
      </c>
      <c r="AB84" s="24"/>
      <c r="AC84" s="24" t="s">
        <v>4</v>
      </c>
      <c r="AD84" s="24" t="s">
        <v>4</v>
      </c>
      <c r="AE84" s="34">
        <v>0</v>
      </c>
      <c r="AF84" s="34">
        <v>0</v>
      </c>
      <c r="AG84" s="34">
        <v>0</v>
      </c>
      <c r="AH84" s="34">
        <v>0</v>
      </c>
      <c r="AI84" s="34">
        <v>0</v>
      </c>
      <c r="AJ84" s="34">
        <v>0</v>
      </c>
      <c r="AK84" s="34">
        <v>0</v>
      </c>
      <c r="AL84" s="34">
        <v>0</v>
      </c>
      <c r="AM84" s="34">
        <v>0</v>
      </c>
      <c r="AN84" s="34">
        <v>0</v>
      </c>
      <c r="AO84" s="34">
        <v>0</v>
      </c>
      <c r="AP84" s="34">
        <v>0</v>
      </c>
      <c r="AQ84" s="34">
        <v>0</v>
      </c>
      <c r="AR84" s="34">
        <v>0</v>
      </c>
      <c r="AS84" s="34">
        <v>0</v>
      </c>
      <c r="AT84" s="34">
        <v>0</v>
      </c>
      <c r="AU84" s="34">
        <v>0</v>
      </c>
      <c r="AV84" s="34">
        <v>0</v>
      </c>
      <c r="AW84" s="34">
        <v>0</v>
      </c>
      <c r="AX84" s="31">
        <v>39647</v>
      </c>
      <c r="AY84" s="34">
        <v>6689.54</v>
      </c>
      <c r="AZ84" s="24">
        <v>4737</v>
      </c>
      <c r="BA84" s="24">
        <v>4</v>
      </c>
      <c r="BB84" s="31">
        <v>43193</v>
      </c>
      <c r="BC84" s="24" t="s">
        <v>4</v>
      </c>
      <c r="BD84" s="24" t="s">
        <v>4</v>
      </c>
      <c r="BE84" s="24" t="s">
        <v>3</v>
      </c>
      <c r="BF84" s="24" t="s">
        <v>688</v>
      </c>
      <c r="BG84" s="24" t="s">
        <v>573</v>
      </c>
      <c r="BH84" s="24" t="s">
        <v>689</v>
      </c>
      <c r="BI84" s="24" t="s">
        <v>1184</v>
      </c>
      <c r="BJ84" s="34">
        <v>593375</v>
      </c>
      <c r="BK84" s="34">
        <v>546597.52</v>
      </c>
      <c r="BL84" s="31">
        <v>40179</v>
      </c>
      <c r="BM84" s="31">
        <v>40782</v>
      </c>
      <c r="BN84" s="24" t="s">
        <v>4</v>
      </c>
      <c r="BO84" s="24" t="s">
        <v>4</v>
      </c>
      <c r="BP84" s="24" t="s">
        <v>4</v>
      </c>
      <c r="BQ84" s="32" t="s">
        <v>4</v>
      </c>
      <c r="BR84" s="24" t="s">
        <v>4</v>
      </c>
      <c r="BS84" s="24" t="s">
        <v>4</v>
      </c>
      <c r="BT84" s="24" t="s">
        <v>4</v>
      </c>
      <c r="BU84" s="24" t="s">
        <v>4</v>
      </c>
      <c r="BV84" s="24" t="s">
        <v>4</v>
      </c>
      <c r="BW84" s="24" t="s">
        <v>934</v>
      </c>
      <c r="BX84" s="24" t="s">
        <v>3</v>
      </c>
      <c r="BY84" s="24" t="s">
        <v>881</v>
      </c>
      <c r="BZ84" s="24">
        <v>6</v>
      </c>
      <c r="CA84" s="31">
        <v>44413</v>
      </c>
      <c r="CB84" s="34">
        <v>18324.66</v>
      </c>
    </row>
    <row r="85" spans="1:80" ht="375">
      <c r="A85" s="24">
        <v>82</v>
      </c>
      <c r="B85" s="24">
        <v>5786222</v>
      </c>
      <c r="C85" s="24" t="s">
        <v>160</v>
      </c>
      <c r="D85" s="24">
        <v>202</v>
      </c>
      <c r="E85" s="24">
        <v>1</v>
      </c>
      <c r="F85" s="24" t="s">
        <v>145</v>
      </c>
      <c r="G85" s="24">
        <v>321712</v>
      </c>
      <c r="H85" s="24" t="s">
        <v>285</v>
      </c>
      <c r="I85" s="31">
        <v>39532</v>
      </c>
      <c r="J85" s="31">
        <v>40627</v>
      </c>
      <c r="K85" s="24">
        <v>978</v>
      </c>
      <c r="L85" s="32">
        <v>640000</v>
      </c>
      <c r="M85" s="33">
        <v>0.15</v>
      </c>
      <c r="N85" s="33">
        <v>0</v>
      </c>
      <c r="O85" s="24" t="s">
        <v>450</v>
      </c>
      <c r="P85" s="24" t="s">
        <v>452</v>
      </c>
      <c r="Q85" s="24" t="s">
        <v>462</v>
      </c>
      <c r="R85" s="24" t="s">
        <v>194</v>
      </c>
      <c r="S85" s="24" t="s">
        <v>4</v>
      </c>
      <c r="T85" s="34">
        <f t="shared" si="2"/>
        <v>27779746.170000002</v>
      </c>
      <c r="U85" s="34">
        <v>20431296</v>
      </c>
      <c r="V85" s="34">
        <v>7348450.1699999999</v>
      </c>
      <c r="W85" s="34">
        <v>0</v>
      </c>
      <c r="X85" s="34">
        <v>0</v>
      </c>
      <c r="Y85" s="34">
        <f t="shared" si="3"/>
        <v>870186.48</v>
      </c>
      <c r="Z85" s="24" t="s">
        <v>3</v>
      </c>
      <c r="AA85" s="24" t="s">
        <v>3</v>
      </c>
      <c r="AB85" s="24"/>
      <c r="AC85" s="24" t="s">
        <v>4</v>
      </c>
      <c r="AD85" s="24" t="s">
        <v>4</v>
      </c>
      <c r="AE85" s="34">
        <v>0</v>
      </c>
      <c r="AF85" s="34">
        <v>0</v>
      </c>
      <c r="AG85" s="34">
        <v>0</v>
      </c>
      <c r="AH85" s="34">
        <v>0</v>
      </c>
      <c r="AI85" s="34">
        <v>0</v>
      </c>
      <c r="AJ85" s="34">
        <v>0</v>
      </c>
      <c r="AK85" s="34">
        <v>0</v>
      </c>
      <c r="AL85" s="34">
        <v>0</v>
      </c>
      <c r="AM85" s="34">
        <v>0</v>
      </c>
      <c r="AN85" s="34">
        <v>0</v>
      </c>
      <c r="AO85" s="34">
        <v>0</v>
      </c>
      <c r="AP85" s="34">
        <v>0</v>
      </c>
      <c r="AQ85" s="34">
        <v>0</v>
      </c>
      <c r="AR85" s="34">
        <v>0</v>
      </c>
      <c r="AS85" s="34">
        <v>0</v>
      </c>
      <c r="AT85" s="34">
        <v>0</v>
      </c>
      <c r="AU85" s="34">
        <v>0</v>
      </c>
      <c r="AV85" s="34">
        <v>0</v>
      </c>
      <c r="AW85" s="34">
        <v>0</v>
      </c>
      <c r="AX85" s="31">
        <v>40872</v>
      </c>
      <c r="AY85" s="34">
        <v>504.74</v>
      </c>
      <c r="AZ85" s="24">
        <v>4616</v>
      </c>
      <c r="BA85" s="24">
        <v>3</v>
      </c>
      <c r="BB85" s="31">
        <v>41723</v>
      </c>
      <c r="BC85" s="24" t="s">
        <v>4</v>
      </c>
      <c r="BD85" s="24" t="s">
        <v>4</v>
      </c>
      <c r="BE85" s="24" t="s">
        <v>3</v>
      </c>
      <c r="BF85" s="24" t="s">
        <v>690</v>
      </c>
      <c r="BG85" s="24" t="s">
        <v>573</v>
      </c>
      <c r="BH85" s="24" t="s">
        <v>630</v>
      </c>
      <c r="BI85" s="24" t="s">
        <v>1185</v>
      </c>
      <c r="BJ85" s="34">
        <v>7086291</v>
      </c>
      <c r="BK85" s="34">
        <v>6289162.3300000001</v>
      </c>
      <c r="BL85" s="31">
        <v>40570</v>
      </c>
      <c r="BM85" s="31">
        <v>41220</v>
      </c>
      <c r="BN85" s="24" t="s">
        <v>4</v>
      </c>
      <c r="BO85" s="24" t="s">
        <v>4</v>
      </c>
      <c r="BP85" s="24" t="s">
        <v>4</v>
      </c>
      <c r="BQ85" s="32" t="s">
        <v>4</v>
      </c>
      <c r="BR85" s="24" t="s">
        <v>3</v>
      </c>
      <c r="BS85" s="24" t="s">
        <v>3</v>
      </c>
      <c r="BT85" s="24" t="s">
        <v>3</v>
      </c>
      <c r="BU85" s="24" t="s">
        <v>4</v>
      </c>
      <c r="BV85" s="24" t="s">
        <v>4</v>
      </c>
      <c r="BW85" s="24" t="s">
        <v>935</v>
      </c>
      <c r="BX85" s="24" t="s">
        <v>3</v>
      </c>
      <c r="BY85" s="24" t="s">
        <v>881</v>
      </c>
      <c r="BZ85" s="24">
        <v>6</v>
      </c>
      <c r="CA85" s="31">
        <v>44413</v>
      </c>
      <c r="CB85" s="34">
        <v>206966.84</v>
      </c>
    </row>
    <row r="86" spans="1:80" ht="120">
      <c r="A86" s="24">
        <v>83</v>
      </c>
      <c r="B86" s="24">
        <v>5931031</v>
      </c>
      <c r="C86" s="24" t="s">
        <v>160</v>
      </c>
      <c r="D86" s="24">
        <v>202</v>
      </c>
      <c r="E86" s="24">
        <v>1</v>
      </c>
      <c r="F86" s="24" t="s">
        <v>145</v>
      </c>
      <c r="G86" s="24">
        <v>321712</v>
      </c>
      <c r="H86" s="24" t="s">
        <v>286</v>
      </c>
      <c r="I86" s="31">
        <v>39553</v>
      </c>
      <c r="J86" s="31">
        <v>40648</v>
      </c>
      <c r="K86" s="24">
        <v>840</v>
      </c>
      <c r="L86" s="32">
        <v>230000</v>
      </c>
      <c r="M86" s="33">
        <v>0.15</v>
      </c>
      <c r="N86" s="33">
        <v>0</v>
      </c>
      <c r="O86" s="24" t="s">
        <v>465</v>
      </c>
      <c r="P86" s="24" t="s">
        <v>452</v>
      </c>
      <c r="Q86" s="24" t="s">
        <v>462</v>
      </c>
      <c r="R86" s="24" t="s">
        <v>194</v>
      </c>
      <c r="S86" s="24" t="s">
        <v>4</v>
      </c>
      <c r="T86" s="34">
        <f t="shared" si="2"/>
        <v>4803604.9800000004</v>
      </c>
      <c r="U86" s="34">
        <v>3898571.5</v>
      </c>
      <c r="V86" s="34">
        <v>905033.48</v>
      </c>
      <c r="W86" s="34">
        <v>0</v>
      </c>
      <c r="X86" s="34">
        <v>0</v>
      </c>
      <c r="Y86" s="34">
        <f t="shared" si="3"/>
        <v>178661.01</v>
      </c>
      <c r="Z86" s="24" t="s">
        <v>3</v>
      </c>
      <c r="AA86" s="24" t="s">
        <v>3</v>
      </c>
      <c r="AB86" s="24"/>
      <c r="AC86" s="24" t="s">
        <v>4</v>
      </c>
      <c r="AD86" s="24" t="s">
        <v>4</v>
      </c>
      <c r="AE86" s="34">
        <v>0</v>
      </c>
      <c r="AF86" s="34">
        <v>0</v>
      </c>
      <c r="AG86" s="34">
        <v>0</v>
      </c>
      <c r="AH86" s="34">
        <v>0</v>
      </c>
      <c r="AI86" s="34">
        <v>0</v>
      </c>
      <c r="AJ86" s="34">
        <v>0</v>
      </c>
      <c r="AK86" s="34">
        <v>0</v>
      </c>
      <c r="AL86" s="34">
        <v>0</v>
      </c>
      <c r="AM86" s="34">
        <v>0</v>
      </c>
      <c r="AN86" s="34">
        <v>0</v>
      </c>
      <c r="AO86" s="34">
        <v>0</v>
      </c>
      <c r="AP86" s="34">
        <v>0</v>
      </c>
      <c r="AQ86" s="34">
        <v>0</v>
      </c>
      <c r="AR86" s="34">
        <v>0</v>
      </c>
      <c r="AS86" s="34">
        <v>0</v>
      </c>
      <c r="AT86" s="34">
        <v>0</v>
      </c>
      <c r="AU86" s="34">
        <v>0</v>
      </c>
      <c r="AV86" s="34">
        <v>0</v>
      </c>
      <c r="AW86" s="34">
        <v>0</v>
      </c>
      <c r="AX86" s="31">
        <v>40667</v>
      </c>
      <c r="AY86" s="34">
        <v>9956.6299999999992</v>
      </c>
      <c r="AZ86" s="24">
        <v>4310</v>
      </c>
      <c r="BA86" s="24">
        <v>3</v>
      </c>
      <c r="BB86" s="31">
        <v>41744</v>
      </c>
      <c r="BC86" s="24" t="s">
        <v>4</v>
      </c>
      <c r="BD86" s="24" t="s">
        <v>4</v>
      </c>
      <c r="BE86" s="24" t="s">
        <v>3</v>
      </c>
      <c r="BF86" s="24" t="s">
        <v>691</v>
      </c>
      <c r="BG86" s="24" t="s">
        <v>573</v>
      </c>
      <c r="BH86" s="24" t="s">
        <v>673</v>
      </c>
      <c r="BI86" s="24" t="s">
        <v>1186</v>
      </c>
      <c r="BJ86" s="34">
        <v>1944250</v>
      </c>
      <c r="BK86" s="34">
        <v>2854641.76</v>
      </c>
      <c r="BL86" s="31">
        <v>40905</v>
      </c>
      <c r="BM86" s="31">
        <v>40749</v>
      </c>
      <c r="BN86" s="24" t="s">
        <v>4</v>
      </c>
      <c r="BO86" s="24" t="s">
        <v>4</v>
      </c>
      <c r="BP86" s="24" t="s">
        <v>4</v>
      </c>
      <c r="BQ86" s="32" t="s">
        <v>4</v>
      </c>
      <c r="BR86" s="24" t="s">
        <v>4</v>
      </c>
      <c r="BS86" s="24" t="s">
        <v>4</v>
      </c>
      <c r="BT86" s="24" t="s">
        <v>3</v>
      </c>
      <c r="BU86" s="24" t="s">
        <v>4</v>
      </c>
      <c r="BV86" s="24" t="s">
        <v>4</v>
      </c>
      <c r="BW86" s="24" t="s">
        <v>936</v>
      </c>
      <c r="BX86" s="24" t="s">
        <v>3</v>
      </c>
      <c r="BY86" s="24" t="s">
        <v>881</v>
      </c>
      <c r="BZ86" s="24">
        <v>6</v>
      </c>
      <c r="CA86" s="31">
        <v>44413</v>
      </c>
      <c r="CB86" s="34">
        <v>37399.300000000003</v>
      </c>
    </row>
    <row r="87" spans="1:80" ht="90">
      <c r="A87" s="24">
        <v>84</v>
      </c>
      <c r="B87" s="24">
        <v>5930598</v>
      </c>
      <c r="C87" s="24" t="s">
        <v>160</v>
      </c>
      <c r="D87" s="24">
        <v>202</v>
      </c>
      <c r="E87" s="24">
        <v>1</v>
      </c>
      <c r="F87" s="24" t="s">
        <v>145</v>
      </c>
      <c r="G87" s="24">
        <v>321712</v>
      </c>
      <c r="H87" s="24" t="s">
        <v>287</v>
      </c>
      <c r="I87" s="31">
        <v>39532</v>
      </c>
      <c r="J87" s="31">
        <v>45010</v>
      </c>
      <c r="K87" s="24">
        <v>840</v>
      </c>
      <c r="L87" s="32">
        <v>110000</v>
      </c>
      <c r="M87" s="33">
        <v>0.11</v>
      </c>
      <c r="N87" s="33">
        <v>2E-3</v>
      </c>
      <c r="O87" s="24" t="s">
        <v>450</v>
      </c>
      <c r="P87" s="24" t="s">
        <v>487</v>
      </c>
      <c r="Q87" s="24" t="s">
        <v>462</v>
      </c>
      <c r="R87" s="24" t="s">
        <v>194</v>
      </c>
      <c r="S87" s="24" t="s">
        <v>4</v>
      </c>
      <c r="T87" s="34">
        <f t="shared" si="2"/>
        <v>7235195.3200000003</v>
      </c>
      <c r="U87" s="34">
        <v>2770070.29</v>
      </c>
      <c r="V87" s="34">
        <v>3873524.93</v>
      </c>
      <c r="W87" s="34">
        <v>591600.1</v>
      </c>
      <c r="X87" s="34">
        <v>0</v>
      </c>
      <c r="Y87" s="34">
        <f t="shared" si="3"/>
        <v>269099.42</v>
      </c>
      <c r="Z87" s="24" t="s">
        <v>3</v>
      </c>
      <c r="AA87" s="24" t="s">
        <v>3</v>
      </c>
      <c r="AB87" s="24" t="s">
        <v>3</v>
      </c>
      <c r="AC87" s="24" t="s">
        <v>4</v>
      </c>
      <c r="AD87" s="24" t="s">
        <v>4</v>
      </c>
      <c r="AE87" s="34">
        <v>0</v>
      </c>
      <c r="AF87" s="34">
        <v>0</v>
      </c>
      <c r="AG87" s="34">
        <v>0</v>
      </c>
      <c r="AH87" s="34">
        <v>0</v>
      </c>
      <c r="AI87" s="34">
        <v>0</v>
      </c>
      <c r="AJ87" s="34">
        <v>0</v>
      </c>
      <c r="AK87" s="34">
        <v>0</v>
      </c>
      <c r="AL87" s="34">
        <v>0</v>
      </c>
      <c r="AM87" s="34">
        <v>0</v>
      </c>
      <c r="AN87" s="34">
        <v>0</v>
      </c>
      <c r="AO87" s="34">
        <v>0</v>
      </c>
      <c r="AP87" s="34">
        <v>0</v>
      </c>
      <c r="AQ87" s="34">
        <v>0</v>
      </c>
      <c r="AR87" s="34">
        <v>0</v>
      </c>
      <c r="AS87" s="34">
        <v>0</v>
      </c>
      <c r="AT87" s="34">
        <v>0</v>
      </c>
      <c r="AU87" s="34">
        <v>0</v>
      </c>
      <c r="AV87" s="34">
        <v>0</v>
      </c>
      <c r="AW87" s="34">
        <v>0</v>
      </c>
      <c r="AX87" s="31">
        <v>40073</v>
      </c>
      <c r="AY87" s="34">
        <v>3201.68</v>
      </c>
      <c r="AZ87" s="24">
        <v>4616</v>
      </c>
      <c r="BA87" s="24">
        <v>3</v>
      </c>
      <c r="BB87" s="31">
        <v>46106</v>
      </c>
      <c r="BC87" s="24" t="s">
        <v>4</v>
      </c>
      <c r="BD87" s="24" t="s">
        <v>4</v>
      </c>
      <c r="BE87" s="24" t="s">
        <v>3</v>
      </c>
      <c r="BF87" s="24" t="s">
        <v>692</v>
      </c>
      <c r="BG87" s="24" t="s">
        <v>573</v>
      </c>
      <c r="BH87" s="24" t="s">
        <v>673</v>
      </c>
      <c r="BI87" s="24" t="s">
        <v>1187</v>
      </c>
      <c r="BJ87" s="34">
        <v>656500</v>
      </c>
      <c r="BK87" s="34">
        <v>995365.43</v>
      </c>
      <c r="BL87" s="31">
        <v>40179</v>
      </c>
      <c r="BM87" s="31">
        <v>40192</v>
      </c>
      <c r="BN87" s="24" t="s">
        <v>4</v>
      </c>
      <c r="BO87" s="24" t="s">
        <v>4</v>
      </c>
      <c r="BP87" s="24" t="s">
        <v>3</v>
      </c>
      <c r="BQ87" s="32" t="s">
        <v>4</v>
      </c>
      <c r="BR87" s="24" t="s">
        <v>4</v>
      </c>
      <c r="BS87" s="24" t="s">
        <v>4</v>
      </c>
      <c r="BT87" s="24" t="s">
        <v>3</v>
      </c>
      <c r="BU87" s="24" t="s">
        <v>4</v>
      </c>
      <c r="BV87" s="24" t="s">
        <v>4</v>
      </c>
      <c r="BW87" s="24" t="s">
        <v>937</v>
      </c>
      <c r="BX87" s="24" t="s">
        <v>3</v>
      </c>
      <c r="BY87" s="24" t="s">
        <v>881</v>
      </c>
      <c r="BZ87" s="24">
        <v>6</v>
      </c>
      <c r="CA87" s="31">
        <v>44413</v>
      </c>
      <c r="CB87" s="34">
        <v>50333.71</v>
      </c>
    </row>
    <row r="88" spans="1:80" ht="210">
      <c r="A88" s="24">
        <v>85</v>
      </c>
      <c r="B88" s="24">
        <v>5930176</v>
      </c>
      <c r="C88" s="24" t="s">
        <v>160</v>
      </c>
      <c r="D88" s="24">
        <v>202</v>
      </c>
      <c r="E88" s="24">
        <v>1</v>
      </c>
      <c r="F88" s="24" t="s">
        <v>145</v>
      </c>
      <c r="G88" s="24">
        <v>321712</v>
      </c>
      <c r="H88" s="24" t="s">
        <v>288</v>
      </c>
      <c r="I88" s="31">
        <v>39574</v>
      </c>
      <c r="J88" s="31">
        <v>45052</v>
      </c>
      <c r="K88" s="24">
        <v>840</v>
      </c>
      <c r="L88" s="32">
        <v>150000</v>
      </c>
      <c r="M88" s="33">
        <v>0.15</v>
      </c>
      <c r="N88" s="33">
        <v>0</v>
      </c>
      <c r="O88" s="24" t="s">
        <v>450</v>
      </c>
      <c r="P88" s="24" t="s">
        <v>452</v>
      </c>
      <c r="Q88" s="24" t="s">
        <v>488</v>
      </c>
      <c r="R88" s="24" t="s">
        <v>194</v>
      </c>
      <c r="S88" s="24" t="s">
        <v>4</v>
      </c>
      <c r="T88" s="34">
        <f t="shared" si="2"/>
        <v>10327150.02</v>
      </c>
      <c r="U88" s="34">
        <v>3764245.55</v>
      </c>
      <c r="V88" s="34">
        <v>6562904.4699999997</v>
      </c>
      <c r="W88" s="34">
        <v>0</v>
      </c>
      <c r="X88" s="34">
        <v>0</v>
      </c>
      <c r="Y88" s="34">
        <f t="shared" si="3"/>
        <v>384098.83</v>
      </c>
      <c r="Z88" s="24" t="s">
        <v>3</v>
      </c>
      <c r="AA88" s="24" t="s">
        <v>3</v>
      </c>
      <c r="AB88" s="24"/>
      <c r="AC88" s="24" t="s">
        <v>4</v>
      </c>
      <c r="AD88" s="24" t="s">
        <v>4</v>
      </c>
      <c r="AE88" s="34">
        <v>0</v>
      </c>
      <c r="AF88" s="34">
        <v>0</v>
      </c>
      <c r="AG88" s="34">
        <v>0</v>
      </c>
      <c r="AH88" s="34">
        <v>0</v>
      </c>
      <c r="AI88" s="34">
        <v>0</v>
      </c>
      <c r="AJ88" s="34">
        <v>0</v>
      </c>
      <c r="AK88" s="34">
        <v>0</v>
      </c>
      <c r="AL88" s="34">
        <v>0</v>
      </c>
      <c r="AM88" s="34">
        <v>0</v>
      </c>
      <c r="AN88" s="34">
        <v>0</v>
      </c>
      <c r="AO88" s="34">
        <v>0</v>
      </c>
      <c r="AP88" s="34">
        <v>0</v>
      </c>
      <c r="AQ88" s="34">
        <v>0</v>
      </c>
      <c r="AR88" s="34">
        <v>0</v>
      </c>
      <c r="AS88" s="34">
        <v>0</v>
      </c>
      <c r="AT88" s="34">
        <v>0</v>
      </c>
      <c r="AU88" s="34">
        <v>0</v>
      </c>
      <c r="AV88" s="34">
        <v>0</v>
      </c>
      <c r="AW88" s="34">
        <v>0</v>
      </c>
      <c r="AX88" s="31">
        <v>40504</v>
      </c>
      <c r="AY88" s="34">
        <v>6067.66</v>
      </c>
      <c r="AZ88" s="24">
        <v>4434</v>
      </c>
      <c r="BA88" s="24">
        <v>3</v>
      </c>
      <c r="BB88" s="31">
        <v>46148</v>
      </c>
      <c r="BC88" s="24" t="s">
        <v>4</v>
      </c>
      <c r="BD88" s="24" t="s">
        <v>4</v>
      </c>
      <c r="BE88" s="24" t="s">
        <v>3</v>
      </c>
      <c r="BF88" s="24" t="s">
        <v>693</v>
      </c>
      <c r="BG88" s="24" t="s">
        <v>573</v>
      </c>
      <c r="BH88" s="24" t="s">
        <v>694</v>
      </c>
      <c r="BI88" s="24" t="s">
        <v>1188</v>
      </c>
      <c r="BJ88" s="34">
        <v>1212000</v>
      </c>
      <c r="BK88" s="34">
        <v>853720.9</v>
      </c>
      <c r="BL88" s="31">
        <v>40849</v>
      </c>
      <c r="BM88" s="31">
        <v>39573</v>
      </c>
      <c r="BN88" s="24" t="s">
        <v>4</v>
      </c>
      <c r="BO88" s="24" t="s">
        <v>4</v>
      </c>
      <c r="BP88" s="24" t="s">
        <v>4</v>
      </c>
      <c r="BQ88" s="32" t="s">
        <v>4</v>
      </c>
      <c r="BR88" s="24" t="s">
        <v>4</v>
      </c>
      <c r="BS88" s="24" t="s">
        <v>4</v>
      </c>
      <c r="BT88" s="24" t="s">
        <v>3</v>
      </c>
      <c r="BU88" s="24" t="s">
        <v>3</v>
      </c>
      <c r="BV88" s="24" t="s">
        <v>4</v>
      </c>
      <c r="BW88" s="24" t="s">
        <v>938</v>
      </c>
      <c r="BX88" s="24" t="s">
        <v>3</v>
      </c>
      <c r="BY88" s="24" t="s">
        <v>881</v>
      </c>
      <c r="BZ88" s="24">
        <v>6</v>
      </c>
      <c r="CA88" s="31">
        <v>44413</v>
      </c>
      <c r="CB88" s="34">
        <v>71238.3</v>
      </c>
    </row>
    <row r="89" spans="1:80" ht="180">
      <c r="A89" s="24">
        <v>86</v>
      </c>
      <c r="B89" s="24">
        <v>5929868</v>
      </c>
      <c r="C89" s="24" t="s">
        <v>160</v>
      </c>
      <c r="D89" s="24">
        <v>202</v>
      </c>
      <c r="E89" s="24">
        <v>1</v>
      </c>
      <c r="F89" s="24" t="s">
        <v>145</v>
      </c>
      <c r="G89" s="24">
        <v>321712</v>
      </c>
      <c r="H89" s="24" t="s">
        <v>289</v>
      </c>
      <c r="I89" s="31">
        <v>39478</v>
      </c>
      <c r="J89" s="31">
        <v>44957</v>
      </c>
      <c r="K89" s="24">
        <v>840</v>
      </c>
      <c r="L89" s="32">
        <v>15000</v>
      </c>
      <c r="M89" s="33">
        <v>0.15</v>
      </c>
      <c r="N89" s="33">
        <v>0</v>
      </c>
      <c r="O89" s="24" t="s">
        <v>450</v>
      </c>
      <c r="P89" s="24" t="s">
        <v>452</v>
      </c>
      <c r="Q89" s="24" t="s">
        <v>488</v>
      </c>
      <c r="R89" s="24" t="s">
        <v>194</v>
      </c>
      <c r="S89" s="24" t="s">
        <v>4</v>
      </c>
      <c r="T89" s="34">
        <f t="shared" si="2"/>
        <v>583741.18000000005</v>
      </c>
      <c r="U89" s="34">
        <v>269728.99</v>
      </c>
      <c r="V89" s="34">
        <v>314012.19</v>
      </c>
      <c r="W89" s="34">
        <v>0</v>
      </c>
      <c r="X89" s="34">
        <v>0</v>
      </c>
      <c r="Y89" s="34">
        <f t="shared" si="3"/>
        <v>21711.15</v>
      </c>
      <c r="Z89" s="24" t="s">
        <v>3</v>
      </c>
      <c r="AA89" s="24" t="s">
        <v>3</v>
      </c>
      <c r="AB89" s="24"/>
      <c r="AC89" s="24" t="s">
        <v>4</v>
      </c>
      <c r="AD89" s="24" t="s">
        <v>4</v>
      </c>
      <c r="AE89" s="34">
        <v>0</v>
      </c>
      <c r="AF89" s="34">
        <v>0</v>
      </c>
      <c r="AG89" s="34">
        <v>0</v>
      </c>
      <c r="AH89" s="34">
        <v>0</v>
      </c>
      <c r="AI89" s="34">
        <v>0</v>
      </c>
      <c r="AJ89" s="34">
        <v>0</v>
      </c>
      <c r="AK89" s="34">
        <v>0</v>
      </c>
      <c r="AL89" s="34">
        <v>0</v>
      </c>
      <c r="AM89" s="34">
        <v>0</v>
      </c>
      <c r="AN89" s="34">
        <v>0</v>
      </c>
      <c r="AO89" s="34">
        <v>0</v>
      </c>
      <c r="AP89" s="34">
        <v>0</v>
      </c>
      <c r="AQ89" s="34">
        <v>0</v>
      </c>
      <c r="AR89" s="34">
        <v>0</v>
      </c>
      <c r="AS89" s="34">
        <v>0</v>
      </c>
      <c r="AT89" s="34">
        <v>0</v>
      </c>
      <c r="AU89" s="34">
        <v>0</v>
      </c>
      <c r="AV89" s="34">
        <v>0</v>
      </c>
      <c r="AW89" s="34">
        <v>0</v>
      </c>
      <c r="AX89" s="31">
        <v>41677</v>
      </c>
      <c r="AY89" s="34">
        <v>966.59</v>
      </c>
      <c r="AZ89" s="24">
        <v>3050</v>
      </c>
      <c r="BA89" s="24">
        <v>1</v>
      </c>
      <c r="BB89" s="31">
        <v>46053</v>
      </c>
      <c r="BC89" s="24" t="s">
        <v>4</v>
      </c>
      <c r="BD89" s="24" t="s">
        <v>4</v>
      </c>
      <c r="BE89" s="24" t="s">
        <v>3</v>
      </c>
      <c r="BF89" s="24" t="s">
        <v>695</v>
      </c>
      <c r="BG89" s="24" t="s">
        <v>573</v>
      </c>
      <c r="BH89" s="24" t="s">
        <v>696</v>
      </c>
      <c r="BI89" s="24" t="s">
        <v>1189</v>
      </c>
      <c r="BJ89" s="34">
        <v>151500</v>
      </c>
      <c r="BK89" s="34">
        <v>268564.8</v>
      </c>
      <c r="BL89" s="31">
        <v>41242</v>
      </c>
      <c r="BM89" s="31">
        <v>40933</v>
      </c>
      <c r="BN89" s="24" t="s">
        <v>4</v>
      </c>
      <c r="BO89" s="24" t="s">
        <v>4</v>
      </c>
      <c r="BP89" s="24" t="s">
        <v>4</v>
      </c>
      <c r="BQ89" s="32" t="s">
        <v>4</v>
      </c>
      <c r="BR89" s="24" t="s">
        <v>4</v>
      </c>
      <c r="BS89" s="24" t="s">
        <v>4</v>
      </c>
      <c r="BT89" s="24" t="s">
        <v>4</v>
      </c>
      <c r="BU89" s="24" t="s">
        <v>939</v>
      </c>
      <c r="BV89" s="24" t="s">
        <v>4</v>
      </c>
      <c r="BW89" s="24" t="s">
        <v>940</v>
      </c>
      <c r="BX89" s="24" t="s">
        <v>3</v>
      </c>
      <c r="BY89" s="24" t="s">
        <v>881</v>
      </c>
      <c r="BZ89" s="24">
        <v>6</v>
      </c>
      <c r="CA89" s="31">
        <v>44413</v>
      </c>
      <c r="CB89" s="34">
        <v>3967.09</v>
      </c>
    </row>
    <row r="90" spans="1:80" ht="120">
      <c r="A90" s="24">
        <v>87</v>
      </c>
      <c r="B90" s="24">
        <v>5930778</v>
      </c>
      <c r="C90" s="24" t="s">
        <v>160</v>
      </c>
      <c r="D90" s="24">
        <v>202</v>
      </c>
      <c r="E90" s="24">
        <v>1</v>
      </c>
      <c r="F90" s="24" t="s">
        <v>145</v>
      </c>
      <c r="G90" s="24">
        <v>321712</v>
      </c>
      <c r="H90" s="24" t="s">
        <v>290</v>
      </c>
      <c r="I90" s="31">
        <v>39643</v>
      </c>
      <c r="J90" s="31">
        <v>50600</v>
      </c>
      <c r="K90" s="24">
        <v>980</v>
      </c>
      <c r="L90" s="32">
        <v>83000</v>
      </c>
      <c r="M90" s="33">
        <v>0.15</v>
      </c>
      <c r="N90" s="33">
        <v>0</v>
      </c>
      <c r="O90" s="24" t="s">
        <v>450</v>
      </c>
      <c r="P90" s="24" t="s">
        <v>489</v>
      </c>
      <c r="Q90" s="24" t="s">
        <v>488</v>
      </c>
      <c r="R90" s="24" t="s">
        <v>194</v>
      </c>
      <c r="S90" s="24" t="s">
        <v>4</v>
      </c>
      <c r="T90" s="34">
        <f t="shared" si="2"/>
        <v>182912.21</v>
      </c>
      <c r="U90" s="34">
        <v>79707.240000000005</v>
      </c>
      <c r="V90" s="34">
        <v>103204.97</v>
      </c>
      <c r="W90" s="34">
        <v>0</v>
      </c>
      <c r="X90" s="34">
        <v>0</v>
      </c>
      <c r="Y90" s="34">
        <f t="shared" si="3"/>
        <v>182912.21</v>
      </c>
      <c r="Z90" s="24" t="s">
        <v>3</v>
      </c>
      <c r="AA90" s="24" t="s">
        <v>3</v>
      </c>
      <c r="AB90" s="24" t="s">
        <v>3</v>
      </c>
      <c r="AC90" s="24" t="s">
        <v>4</v>
      </c>
      <c r="AD90" s="24" t="s">
        <v>4</v>
      </c>
      <c r="AE90" s="34">
        <v>0</v>
      </c>
      <c r="AF90" s="34">
        <v>0</v>
      </c>
      <c r="AG90" s="34">
        <v>0</v>
      </c>
      <c r="AH90" s="34">
        <v>0</v>
      </c>
      <c r="AI90" s="34">
        <v>0</v>
      </c>
      <c r="AJ90" s="34">
        <v>0</v>
      </c>
      <c r="AK90" s="34">
        <v>0</v>
      </c>
      <c r="AL90" s="34">
        <v>0</v>
      </c>
      <c r="AM90" s="34">
        <v>0</v>
      </c>
      <c r="AN90" s="34">
        <v>0</v>
      </c>
      <c r="AO90" s="34">
        <v>0</v>
      </c>
      <c r="AP90" s="34">
        <v>0</v>
      </c>
      <c r="AQ90" s="34">
        <v>0</v>
      </c>
      <c r="AR90" s="34">
        <v>0</v>
      </c>
      <c r="AS90" s="34">
        <v>0</v>
      </c>
      <c r="AT90" s="34">
        <v>0</v>
      </c>
      <c r="AU90" s="34">
        <v>0</v>
      </c>
      <c r="AV90" s="34">
        <v>0</v>
      </c>
      <c r="AW90" s="34">
        <v>0</v>
      </c>
      <c r="AX90" s="31">
        <v>41272</v>
      </c>
      <c r="AY90" s="34">
        <v>2399.06</v>
      </c>
      <c r="AZ90" s="24">
        <v>3120</v>
      </c>
      <c r="BA90" s="24">
        <v>1</v>
      </c>
      <c r="BB90" s="31">
        <v>51696</v>
      </c>
      <c r="BC90" s="24" t="s">
        <v>4</v>
      </c>
      <c r="BD90" s="24" t="s">
        <v>4</v>
      </c>
      <c r="BE90" s="24" t="s">
        <v>3</v>
      </c>
      <c r="BF90" s="24" t="s">
        <v>697</v>
      </c>
      <c r="BG90" s="24" t="s">
        <v>573</v>
      </c>
      <c r="BH90" s="24" t="s">
        <v>698</v>
      </c>
      <c r="BI90" s="24" t="s">
        <v>1190</v>
      </c>
      <c r="BJ90" s="34">
        <v>111466.51</v>
      </c>
      <c r="BK90" s="34">
        <v>111466</v>
      </c>
      <c r="BL90" s="31">
        <v>40147</v>
      </c>
      <c r="BM90" s="31">
        <v>39643</v>
      </c>
      <c r="BN90" s="24" t="s">
        <v>4</v>
      </c>
      <c r="BO90" s="24" t="s">
        <v>4</v>
      </c>
      <c r="BP90" s="24" t="s">
        <v>4</v>
      </c>
      <c r="BQ90" s="32" t="s">
        <v>4</v>
      </c>
      <c r="BR90" s="24" t="s">
        <v>4</v>
      </c>
      <c r="BS90" s="24" t="s">
        <v>4</v>
      </c>
      <c r="BT90" s="24" t="s">
        <v>3</v>
      </c>
      <c r="BU90" s="24" t="s">
        <v>4</v>
      </c>
      <c r="BV90" s="24" t="s">
        <v>4</v>
      </c>
      <c r="BW90" s="24" t="s">
        <v>941</v>
      </c>
      <c r="BX90" s="24" t="s">
        <v>3</v>
      </c>
      <c r="BY90" s="24" t="s">
        <v>881</v>
      </c>
      <c r="BZ90" s="24">
        <v>6</v>
      </c>
      <c r="CA90" s="31">
        <v>44413</v>
      </c>
      <c r="CB90" s="34">
        <v>1240.1199999999999</v>
      </c>
    </row>
    <row r="91" spans="1:80" ht="120">
      <c r="A91" s="24">
        <v>88</v>
      </c>
      <c r="B91" s="24">
        <v>5930708</v>
      </c>
      <c r="C91" s="24" t="s">
        <v>160</v>
      </c>
      <c r="D91" s="24">
        <v>202</v>
      </c>
      <c r="E91" s="24">
        <v>1</v>
      </c>
      <c r="F91" s="24" t="s">
        <v>145</v>
      </c>
      <c r="G91" s="24">
        <v>321712</v>
      </c>
      <c r="H91" s="24" t="s">
        <v>291</v>
      </c>
      <c r="I91" s="31">
        <v>39513</v>
      </c>
      <c r="J91" s="31">
        <v>46818</v>
      </c>
      <c r="K91" s="24">
        <v>980</v>
      </c>
      <c r="L91" s="32">
        <v>151000</v>
      </c>
      <c r="M91" s="33">
        <v>0.17</v>
      </c>
      <c r="N91" s="33">
        <v>0</v>
      </c>
      <c r="O91" s="24" t="s">
        <v>450</v>
      </c>
      <c r="P91" s="24" t="s">
        <v>474</v>
      </c>
      <c r="Q91" s="24" t="s">
        <v>490</v>
      </c>
      <c r="R91" s="24" t="s">
        <v>194</v>
      </c>
      <c r="S91" s="24" t="s">
        <v>4</v>
      </c>
      <c r="T91" s="34">
        <f t="shared" si="2"/>
        <v>355594.98</v>
      </c>
      <c r="U91" s="34">
        <v>122057.02</v>
      </c>
      <c r="V91" s="34">
        <v>198807.96</v>
      </c>
      <c r="W91" s="34">
        <v>34730</v>
      </c>
      <c r="X91" s="34">
        <v>0</v>
      </c>
      <c r="Y91" s="34">
        <f t="shared" si="3"/>
        <v>355594.98</v>
      </c>
      <c r="Z91" s="24" t="s">
        <v>3</v>
      </c>
      <c r="AA91" s="24" t="s">
        <v>3</v>
      </c>
      <c r="AB91" s="24"/>
      <c r="AC91" s="24"/>
      <c r="AD91" s="24" t="s">
        <v>4</v>
      </c>
      <c r="AE91" s="34">
        <v>0</v>
      </c>
      <c r="AF91" s="34">
        <v>0</v>
      </c>
      <c r="AG91" s="34">
        <v>0</v>
      </c>
      <c r="AH91" s="34">
        <v>0</v>
      </c>
      <c r="AI91" s="34">
        <v>0</v>
      </c>
      <c r="AJ91" s="34">
        <v>0</v>
      </c>
      <c r="AK91" s="34">
        <v>0</v>
      </c>
      <c r="AL91" s="34">
        <v>0</v>
      </c>
      <c r="AM91" s="34">
        <v>0</v>
      </c>
      <c r="AN91" s="34">
        <v>0</v>
      </c>
      <c r="AO91" s="34">
        <v>0</v>
      </c>
      <c r="AP91" s="34">
        <v>0</v>
      </c>
      <c r="AQ91" s="34">
        <v>0</v>
      </c>
      <c r="AR91" s="34">
        <v>0</v>
      </c>
      <c r="AS91" s="34">
        <v>0</v>
      </c>
      <c r="AT91" s="34">
        <v>0</v>
      </c>
      <c r="AU91" s="34">
        <v>0</v>
      </c>
      <c r="AV91" s="34">
        <v>0</v>
      </c>
      <c r="AW91" s="34">
        <v>0</v>
      </c>
      <c r="AX91" s="31">
        <v>40933</v>
      </c>
      <c r="AY91" s="34">
        <v>2750</v>
      </c>
      <c r="AZ91" s="24">
        <v>3457</v>
      </c>
      <c r="BA91" s="24">
        <v>3</v>
      </c>
      <c r="BB91" s="31">
        <v>44261</v>
      </c>
      <c r="BC91" s="24" t="s">
        <v>4</v>
      </c>
      <c r="BD91" s="24" t="s">
        <v>4</v>
      </c>
      <c r="BE91" s="24" t="s">
        <v>3</v>
      </c>
      <c r="BF91" s="24" t="s">
        <v>699</v>
      </c>
      <c r="BG91" s="24" t="s">
        <v>573</v>
      </c>
      <c r="BH91" s="24" t="s">
        <v>696</v>
      </c>
      <c r="BI91" s="24" t="s">
        <v>1191</v>
      </c>
      <c r="BJ91" s="34">
        <v>188859</v>
      </c>
      <c r="BK91" s="34">
        <v>140676.79999999999</v>
      </c>
      <c r="BL91" s="31">
        <v>41226</v>
      </c>
      <c r="BM91" s="31">
        <v>40935</v>
      </c>
      <c r="BN91" s="24" t="s">
        <v>4</v>
      </c>
      <c r="BO91" s="24" t="s">
        <v>4</v>
      </c>
      <c r="BP91" s="24" t="s">
        <v>4</v>
      </c>
      <c r="BQ91" s="32" t="s">
        <v>4</v>
      </c>
      <c r="BR91" s="24" t="s">
        <v>4</v>
      </c>
      <c r="BS91" s="24" t="s">
        <v>4</v>
      </c>
      <c r="BT91" s="24" t="s">
        <v>4</v>
      </c>
      <c r="BU91" s="24" t="s">
        <v>4</v>
      </c>
      <c r="BV91" s="24" t="s">
        <v>4</v>
      </c>
      <c r="BW91" s="24" t="s">
        <v>942</v>
      </c>
      <c r="BX91" s="24" t="s">
        <v>3</v>
      </c>
      <c r="BY91" s="24" t="s">
        <v>881</v>
      </c>
      <c r="BZ91" s="24">
        <v>6</v>
      </c>
      <c r="CA91" s="31">
        <v>44413</v>
      </c>
      <c r="CB91" s="34">
        <v>2438.27</v>
      </c>
    </row>
    <row r="92" spans="1:80" ht="105">
      <c r="A92" s="24">
        <v>89</v>
      </c>
      <c r="B92" s="24">
        <v>5929379</v>
      </c>
      <c r="C92" s="24" t="s">
        <v>160</v>
      </c>
      <c r="D92" s="24">
        <v>202</v>
      </c>
      <c r="E92" s="24">
        <v>1</v>
      </c>
      <c r="F92" s="24" t="s">
        <v>145</v>
      </c>
      <c r="G92" s="24">
        <v>321712</v>
      </c>
      <c r="H92" s="24" t="s">
        <v>292</v>
      </c>
      <c r="I92" s="31">
        <v>39506</v>
      </c>
      <c r="J92" s="31">
        <v>44985</v>
      </c>
      <c r="K92" s="24">
        <v>840</v>
      </c>
      <c r="L92" s="32">
        <v>120000</v>
      </c>
      <c r="M92" s="33">
        <v>0.11</v>
      </c>
      <c r="N92" s="33">
        <v>2E-3</v>
      </c>
      <c r="O92" s="24" t="s">
        <v>450</v>
      </c>
      <c r="P92" s="24" t="s">
        <v>491</v>
      </c>
      <c r="Q92" s="24" t="s">
        <v>488</v>
      </c>
      <c r="R92" s="24" t="s">
        <v>194</v>
      </c>
      <c r="S92" s="24" t="s">
        <v>4</v>
      </c>
      <c r="T92" s="34">
        <f t="shared" si="2"/>
        <v>5902405.4400000004</v>
      </c>
      <c r="U92" s="34">
        <v>2353901.8199999998</v>
      </c>
      <c r="V92" s="34">
        <v>2934819.35</v>
      </c>
      <c r="W92" s="34">
        <v>613684.27</v>
      </c>
      <c r="X92" s="34">
        <v>0</v>
      </c>
      <c r="Y92" s="34">
        <f t="shared" si="3"/>
        <v>219528.82</v>
      </c>
      <c r="Z92" s="24" t="s">
        <v>3</v>
      </c>
      <c r="AA92" s="24" t="s">
        <v>3</v>
      </c>
      <c r="AB92" s="24"/>
      <c r="AC92" s="24" t="s">
        <v>4</v>
      </c>
      <c r="AD92" s="24" t="s">
        <v>4</v>
      </c>
      <c r="AE92" s="34">
        <v>0</v>
      </c>
      <c r="AF92" s="34">
        <v>0</v>
      </c>
      <c r="AG92" s="34">
        <v>0</v>
      </c>
      <c r="AH92" s="34">
        <v>0</v>
      </c>
      <c r="AI92" s="34">
        <v>0</v>
      </c>
      <c r="AJ92" s="34">
        <v>0</v>
      </c>
      <c r="AK92" s="34">
        <v>0</v>
      </c>
      <c r="AL92" s="34">
        <v>0</v>
      </c>
      <c r="AM92" s="34">
        <v>0</v>
      </c>
      <c r="AN92" s="34">
        <v>0</v>
      </c>
      <c r="AO92" s="34">
        <v>0</v>
      </c>
      <c r="AP92" s="34">
        <v>0</v>
      </c>
      <c r="AQ92" s="34">
        <v>0</v>
      </c>
      <c r="AR92" s="34">
        <v>0</v>
      </c>
      <c r="AS92" s="34">
        <v>0</v>
      </c>
      <c r="AT92" s="34">
        <v>0</v>
      </c>
      <c r="AU92" s="34">
        <v>0</v>
      </c>
      <c r="AV92" s="34">
        <v>0</v>
      </c>
      <c r="AW92" s="34">
        <v>0</v>
      </c>
      <c r="AX92" s="31">
        <v>40694</v>
      </c>
      <c r="AY92" s="34">
        <v>0.09</v>
      </c>
      <c r="AZ92" s="24">
        <v>4099</v>
      </c>
      <c r="BA92" s="24">
        <v>2</v>
      </c>
      <c r="BB92" s="31">
        <v>46081</v>
      </c>
      <c r="BC92" s="24" t="s">
        <v>4</v>
      </c>
      <c r="BD92" s="24" t="s">
        <v>4</v>
      </c>
      <c r="BE92" s="24" t="s">
        <v>3</v>
      </c>
      <c r="BF92" s="24" t="s">
        <v>700</v>
      </c>
      <c r="BG92" s="24" t="s">
        <v>573</v>
      </c>
      <c r="BH92" s="24" t="s">
        <v>673</v>
      </c>
      <c r="BI92" s="24" t="s">
        <v>1192</v>
      </c>
      <c r="BJ92" s="34">
        <v>732250</v>
      </c>
      <c r="BK92" s="34">
        <v>1157100</v>
      </c>
      <c r="BL92" s="31">
        <v>40147</v>
      </c>
      <c r="BM92" s="31">
        <v>40276</v>
      </c>
      <c r="BN92" s="24" t="s">
        <v>4</v>
      </c>
      <c r="BO92" s="24" t="s">
        <v>4</v>
      </c>
      <c r="BP92" s="24" t="s">
        <v>3</v>
      </c>
      <c r="BQ92" s="32" t="s">
        <v>4</v>
      </c>
      <c r="BR92" s="24" t="s">
        <v>4</v>
      </c>
      <c r="BS92" s="24" t="s">
        <v>4</v>
      </c>
      <c r="BT92" s="24" t="s">
        <v>4</v>
      </c>
      <c r="BU92" s="24" t="s">
        <v>4</v>
      </c>
      <c r="BV92" s="24" t="s">
        <v>4</v>
      </c>
      <c r="BW92" s="24" t="s">
        <v>943</v>
      </c>
      <c r="BX92" s="24" t="s">
        <v>3</v>
      </c>
      <c r="BY92" s="24" t="s">
        <v>881</v>
      </c>
      <c r="BZ92" s="24">
        <v>6</v>
      </c>
      <c r="CA92" s="31">
        <v>44413</v>
      </c>
      <c r="CB92" s="34">
        <v>40597.81</v>
      </c>
    </row>
    <row r="93" spans="1:80" ht="75">
      <c r="A93" s="24">
        <v>90</v>
      </c>
      <c r="B93" s="24">
        <v>5931036</v>
      </c>
      <c r="C93" s="24" t="s">
        <v>160</v>
      </c>
      <c r="D93" s="24">
        <v>202</v>
      </c>
      <c r="E93" s="24">
        <v>1</v>
      </c>
      <c r="F93" s="24" t="s">
        <v>145</v>
      </c>
      <c r="G93" s="24">
        <v>321712</v>
      </c>
      <c r="H93" s="24" t="s">
        <v>293</v>
      </c>
      <c r="I93" s="31">
        <v>39583</v>
      </c>
      <c r="J93" s="31">
        <v>43235</v>
      </c>
      <c r="K93" s="24">
        <v>980</v>
      </c>
      <c r="L93" s="32">
        <v>1500000</v>
      </c>
      <c r="M93" s="33">
        <v>0.14499999999999999</v>
      </c>
      <c r="N93" s="33">
        <v>2E-3</v>
      </c>
      <c r="O93" s="24" t="s">
        <v>450</v>
      </c>
      <c r="P93" s="24" t="s">
        <v>487</v>
      </c>
      <c r="Q93" s="24" t="s">
        <v>488</v>
      </c>
      <c r="R93" s="24" t="s">
        <v>194</v>
      </c>
      <c r="S93" s="24" t="s">
        <v>4</v>
      </c>
      <c r="T93" s="34">
        <f t="shared" si="2"/>
        <v>2691458.18</v>
      </c>
      <c r="U93" s="34">
        <v>1032917.81</v>
      </c>
      <c r="V93" s="34">
        <v>1418540.37</v>
      </c>
      <c r="W93" s="34">
        <v>240000</v>
      </c>
      <c r="X93" s="34">
        <v>0</v>
      </c>
      <c r="Y93" s="34">
        <f t="shared" si="3"/>
        <v>2691458.18</v>
      </c>
      <c r="Z93" s="24" t="s">
        <v>3</v>
      </c>
      <c r="AA93" s="24" t="s">
        <v>3</v>
      </c>
      <c r="AB93" s="24" t="s">
        <v>3</v>
      </c>
      <c r="AC93" s="24" t="s">
        <v>4</v>
      </c>
      <c r="AD93" s="24" t="s">
        <v>4</v>
      </c>
      <c r="AE93" s="34">
        <v>0</v>
      </c>
      <c r="AF93" s="34">
        <v>0</v>
      </c>
      <c r="AG93" s="34">
        <v>0</v>
      </c>
      <c r="AH93" s="34">
        <v>0</v>
      </c>
      <c r="AI93" s="34">
        <v>0</v>
      </c>
      <c r="AJ93" s="34">
        <v>0</v>
      </c>
      <c r="AK93" s="34">
        <v>0</v>
      </c>
      <c r="AL93" s="34">
        <v>0</v>
      </c>
      <c r="AM93" s="34">
        <v>0</v>
      </c>
      <c r="AN93" s="34">
        <v>0</v>
      </c>
      <c r="AO93" s="34">
        <v>0</v>
      </c>
      <c r="AP93" s="34">
        <v>0</v>
      </c>
      <c r="AQ93" s="34">
        <v>0</v>
      </c>
      <c r="AR93" s="34">
        <v>0</v>
      </c>
      <c r="AS93" s="34">
        <v>0</v>
      </c>
      <c r="AT93" s="34">
        <v>0</v>
      </c>
      <c r="AU93" s="34">
        <v>0</v>
      </c>
      <c r="AV93" s="34">
        <v>0</v>
      </c>
      <c r="AW93" s="34">
        <v>0</v>
      </c>
      <c r="AX93" s="31">
        <v>40829</v>
      </c>
      <c r="AY93" s="34">
        <v>32000</v>
      </c>
      <c r="AZ93" s="24">
        <v>3673</v>
      </c>
      <c r="BA93" s="24">
        <v>1</v>
      </c>
      <c r="BB93" s="31">
        <v>44331</v>
      </c>
      <c r="BC93" s="24" t="s">
        <v>4</v>
      </c>
      <c r="BD93" s="24" t="s">
        <v>4</v>
      </c>
      <c r="BE93" s="24" t="s">
        <v>3</v>
      </c>
      <c r="BF93" s="24" t="s">
        <v>701</v>
      </c>
      <c r="BG93" s="24" t="s">
        <v>573</v>
      </c>
      <c r="BH93" s="24" t="s">
        <v>702</v>
      </c>
      <c r="BI93" s="24" t="s">
        <v>1193</v>
      </c>
      <c r="BJ93" s="34">
        <v>1782650</v>
      </c>
      <c r="BK93" s="34">
        <v>1188629.6499999999</v>
      </c>
      <c r="BL93" s="31">
        <v>40626</v>
      </c>
      <c r="BM93" s="31">
        <v>40784</v>
      </c>
      <c r="BN93" s="24" t="s">
        <v>4</v>
      </c>
      <c r="BO93" s="24" t="s">
        <v>4</v>
      </c>
      <c r="BP93" s="24" t="s">
        <v>3</v>
      </c>
      <c r="BQ93" s="32" t="s">
        <v>4</v>
      </c>
      <c r="BR93" s="24" t="s">
        <v>4</v>
      </c>
      <c r="BS93" s="24" t="s">
        <v>4</v>
      </c>
      <c r="BT93" s="24" t="s">
        <v>3</v>
      </c>
      <c r="BU93" s="24" t="s">
        <v>4</v>
      </c>
      <c r="BV93" s="24" t="s">
        <v>4</v>
      </c>
      <c r="BW93" s="24" t="s">
        <v>944</v>
      </c>
      <c r="BX93" s="24" t="s">
        <v>3</v>
      </c>
      <c r="BY93" s="24" t="s">
        <v>881</v>
      </c>
      <c r="BZ93" s="24">
        <v>6</v>
      </c>
      <c r="CA93" s="31">
        <v>44413</v>
      </c>
      <c r="CB93" s="34">
        <v>19105.34</v>
      </c>
    </row>
    <row r="94" spans="1:80" ht="90">
      <c r="A94" s="24">
        <v>91</v>
      </c>
      <c r="B94" s="24">
        <v>5942270</v>
      </c>
      <c r="C94" s="24" t="s">
        <v>160</v>
      </c>
      <c r="D94" s="24">
        <v>202</v>
      </c>
      <c r="E94" s="24">
        <v>1</v>
      </c>
      <c r="F94" s="24" t="s">
        <v>145</v>
      </c>
      <c r="G94" s="24">
        <v>321712</v>
      </c>
      <c r="H94" s="24" t="s">
        <v>294</v>
      </c>
      <c r="I94" s="31">
        <v>39304</v>
      </c>
      <c r="J94" s="31">
        <v>46975</v>
      </c>
      <c r="K94" s="24">
        <v>840</v>
      </c>
      <c r="L94" s="32">
        <v>174250</v>
      </c>
      <c r="M94" s="33">
        <v>0.12</v>
      </c>
      <c r="N94" s="33">
        <v>2E-3</v>
      </c>
      <c r="O94" s="24" t="s">
        <v>450</v>
      </c>
      <c r="P94" s="24" t="s">
        <v>455</v>
      </c>
      <c r="Q94" s="24" t="s">
        <v>488</v>
      </c>
      <c r="R94" s="24" t="s">
        <v>194</v>
      </c>
      <c r="S94" s="24" t="s">
        <v>4</v>
      </c>
      <c r="T94" s="34">
        <f t="shared" si="2"/>
        <v>7988962.0999999996</v>
      </c>
      <c r="U94" s="34">
        <v>3792598.92</v>
      </c>
      <c r="V94" s="34">
        <v>3390965.13</v>
      </c>
      <c r="W94" s="34">
        <v>805398.05</v>
      </c>
      <c r="X94" s="34">
        <v>0</v>
      </c>
      <c r="Y94" s="34">
        <f t="shared" si="3"/>
        <v>297134.34999999998</v>
      </c>
      <c r="Z94" s="24" t="s">
        <v>3</v>
      </c>
      <c r="AA94" s="24" t="s">
        <v>3</v>
      </c>
      <c r="AB94" s="24" t="s">
        <v>3</v>
      </c>
      <c r="AC94" s="24" t="s">
        <v>4</v>
      </c>
      <c r="AD94" s="24" t="s">
        <v>4</v>
      </c>
      <c r="AE94" s="34">
        <v>0</v>
      </c>
      <c r="AF94" s="34">
        <v>0</v>
      </c>
      <c r="AG94" s="34">
        <v>0</v>
      </c>
      <c r="AH94" s="34">
        <v>0</v>
      </c>
      <c r="AI94" s="34">
        <v>0</v>
      </c>
      <c r="AJ94" s="34">
        <v>0</v>
      </c>
      <c r="AK94" s="34">
        <v>0</v>
      </c>
      <c r="AL94" s="34">
        <v>0</v>
      </c>
      <c r="AM94" s="34">
        <v>0</v>
      </c>
      <c r="AN94" s="34">
        <v>0</v>
      </c>
      <c r="AO94" s="34">
        <v>0</v>
      </c>
      <c r="AP94" s="34">
        <v>0</v>
      </c>
      <c r="AQ94" s="34">
        <v>0</v>
      </c>
      <c r="AR94" s="34">
        <v>0</v>
      </c>
      <c r="AS94" s="34">
        <v>0</v>
      </c>
      <c r="AT94" s="34">
        <v>0</v>
      </c>
      <c r="AU94" s="34">
        <v>0</v>
      </c>
      <c r="AV94" s="34">
        <v>0</v>
      </c>
      <c r="AW94" s="34">
        <v>0</v>
      </c>
      <c r="AX94" s="31">
        <v>41813</v>
      </c>
      <c r="AY94" s="34">
        <v>5000</v>
      </c>
      <c r="AZ94" s="24">
        <v>3610</v>
      </c>
      <c r="BA94" s="24">
        <v>1</v>
      </c>
      <c r="BB94" s="31">
        <v>48070</v>
      </c>
      <c r="BC94" s="24" t="s">
        <v>4</v>
      </c>
      <c r="BD94" s="24" t="s">
        <v>4</v>
      </c>
      <c r="BE94" s="24" t="s">
        <v>3</v>
      </c>
      <c r="BF94" s="24" t="s">
        <v>703</v>
      </c>
      <c r="BG94" s="24" t="s">
        <v>573</v>
      </c>
      <c r="BH94" s="24" t="s">
        <v>610</v>
      </c>
      <c r="BI94" s="24" t="s">
        <v>1194</v>
      </c>
      <c r="BJ94" s="34">
        <v>1035250</v>
      </c>
      <c r="BK94" s="34">
        <v>711377</v>
      </c>
      <c r="BL94" s="31">
        <v>41549</v>
      </c>
      <c r="BM94" s="31">
        <v>41526</v>
      </c>
      <c r="BN94" s="24" t="s">
        <v>4</v>
      </c>
      <c r="BO94" s="24" t="s">
        <v>4</v>
      </c>
      <c r="BP94" s="24" t="s">
        <v>3</v>
      </c>
      <c r="BQ94" s="32" t="s">
        <v>4</v>
      </c>
      <c r="BR94" s="24" t="s">
        <v>4</v>
      </c>
      <c r="BS94" s="24" t="s">
        <v>4</v>
      </c>
      <c r="BT94" s="24" t="s">
        <v>3</v>
      </c>
      <c r="BU94" s="24" t="s">
        <v>4</v>
      </c>
      <c r="BV94" s="24" t="s">
        <v>4</v>
      </c>
      <c r="BW94" s="24" t="s">
        <v>945</v>
      </c>
      <c r="BX94" s="24" t="s">
        <v>3</v>
      </c>
      <c r="BY94" s="24" t="s">
        <v>881</v>
      </c>
      <c r="BZ94" s="24">
        <v>6</v>
      </c>
      <c r="CA94" s="31">
        <v>44413</v>
      </c>
      <c r="CB94" s="34">
        <v>53208.72</v>
      </c>
    </row>
    <row r="95" spans="1:80" ht="60">
      <c r="A95" s="24">
        <v>92</v>
      </c>
      <c r="B95" s="24">
        <v>5850493</v>
      </c>
      <c r="C95" s="24" t="s">
        <v>160</v>
      </c>
      <c r="D95" s="24">
        <v>202</v>
      </c>
      <c r="E95" s="24">
        <v>1</v>
      </c>
      <c r="F95" s="24" t="s">
        <v>145</v>
      </c>
      <c r="G95" s="24">
        <v>321712</v>
      </c>
      <c r="H95" s="24" t="s">
        <v>295</v>
      </c>
      <c r="I95" s="31">
        <v>39527</v>
      </c>
      <c r="J95" s="31">
        <v>45005</v>
      </c>
      <c r="K95" s="24">
        <v>840</v>
      </c>
      <c r="L95" s="32">
        <v>221000</v>
      </c>
      <c r="M95" s="33">
        <v>0.11</v>
      </c>
      <c r="N95" s="33">
        <v>2E-3</v>
      </c>
      <c r="O95" s="24" t="s">
        <v>450</v>
      </c>
      <c r="P95" s="24" t="s">
        <v>492</v>
      </c>
      <c r="Q95" s="24" t="s">
        <v>493</v>
      </c>
      <c r="R95" s="24" t="s">
        <v>4</v>
      </c>
      <c r="S95" s="24" t="s">
        <v>4</v>
      </c>
      <c r="T95" s="34">
        <f t="shared" si="2"/>
        <v>14593704.199999999</v>
      </c>
      <c r="U95" s="34">
        <v>5663421.4699999997</v>
      </c>
      <c r="V95" s="34">
        <v>7775376.3399999999</v>
      </c>
      <c r="W95" s="34">
        <v>1154906.3899999999</v>
      </c>
      <c r="X95" s="34">
        <v>0</v>
      </c>
      <c r="Y95" s="34">
        <f t="shared" si="3"/>
        <v>542785.25</v>
      </c>
      <c r="Z95" s="24" t="s">
        <v>3</v>
      </c>
      <c r="AA95" s="24" t="s">
        <v>3</v>
      </c>
      <c r="AB95" s="24"/>
      <c r="AC95" s="24" t="s">
        <v>3</v>
      </c>
      <c r="AD95" s="24" t="s">
        <v>3</v>
      </c>
      <c r="AE95" s="34">
        <v>0</v>
      </c>
      <c r="AF95" s="34">
        <v>0</v>
      </c>
      <c r="AG95" s="34">
        <v>0</v>
      </c>
      <c r="AH95" s="34">
        <v>0</v>
      </c>
      <c r="AI95" s="34">
        <v>0</v>
      </c>
      <c r="AJ95" s="34">
        <v>0</v>
      </c>
      <c r="AK95" s="34">
        <v>0</v>
      </c>
      <c r="AL95" s="34">
        <v>0</v>
      </c>
      <c r="AM95" s="34">
        <v>0</v>
      </c>
      <c r="AN95" s="34">
        <v>0</v>
      </c>
      <c r="AO95" s="34">
        <v>0</v>
      </c>
      <c r="AP95" s="34">
        <v>0</v>
      </c>
      <c r="AQ95" s="34">
        <v>0</v>
      </c>
      <c r="AR95" s="34">
        <v>0</v>
      </c>
      <c r="AS95" s="34">
        <v>0</v>
      </c>
      <c r="AT95" s="34">
        <v>0</v>
      </c>
      <c r="AU95" s="34">
        <v>0</v>
      </c>
      <c r="AV95" s="34">
        <v>0</v>
      </c>
      <c r="AW95" s="34">
        <v>0</v>
      </c>
      <c r="AX95" s="31">
        <v>40351</v>
      </c>
      <c r="AY95" s="34">
        <v>9706.43</v>
      </c>
      <c r="AZ95" s="24">
        <v>4570</v>
      </c>
      <c r="BA95" s="24">
        <v>4</v>
      </c>
      <c r="BB95" s="31">
        <v>46101</v>
      </c>
      <c r="BC95" s="24" t="s">
        <v>4</v>
      </c>
      <c r="BD95" s="24" t="s">
        <v>4</v>
      </c>
      <c r="BE95" s="24" t="s">
        <v>3</v>
      </c>
      <c r="BF95" s="24" t="s">
        <v>704</v>
      </c>
      <c r="BG95" s="24" t="s">
        <v>573</v>
      </c>
      <c r="BH95" s="24" t="s">
        <v>705</v>
      </c>
      <c r="BI95" s="24" t="s">
        <v>1195</v>
      </c>
      <c r="BJ95" s="34">
        <v>1313000</v>
      </c>
      <c r="BK95" s="34">
        <v>1212306.3999999999</v>
      </c>
      <c r="BL95" s="31">
        <v>40837</v>
      </c>
      <c r="BM95" s="31">
        <v>42956</v>
      </c>
      <c r="BN95" s="24" t="s">
        <v>4</v>
      </c>
      <c r="BO95" s="24" t="s">
        <v>4</v>
      </c>
      <c r="BP95" s="24" t="s">
        <v>4</v>
      </c>
      <c r="BQ95" s="32" t="s">
        <v>4</v>
      </c>
      <c r="BR95" s="24" t="s">
        <v>4</v>
      </c>
      <c r="BS95" s="24" t="s">
        <v>4</v>
      </c>
      <c r="BT95" s="24" t="s">
        <v>4</v>
      </c>
      <c r="BU95" s="24" t="s">
        <v>4</v>
      </c>
      <c r="BV95" s="24" t="s">
        <v>4</v>
      </c>
      <c r="BW95" s="24"/>
      <c r="BX95" s="24" t="s">
        <v>3</v>
      </c>
      <c r="BY95" s="24" t="s">
        <v>881</v>
      </c>
      <c r="BZ95" s="24">
        <v>6</v>
      </c>
      <c r="CA95" s="31">
        <v>44413</v>
      </c>
      <c r="CB95" s="34">
        <v>101390.6</v>
      </c>
    </row>
    <row r="96" spans="1:80" ht="75">
      <c r="A96" s="24">
        <v>93</v>
      </c>
      <c r="B96" s="24">
        <v>5929364</v>
      </c>
      <c r="C96" s="24" t="s">
        <v>160</v>
      </c>
      <c r="D96" s="24">
        <v>202</v>
      </c>
      <c r="E96" s="24">
        <v>1</v>
      </c>
      <c r="F96" s="24" t="s">
        <v>145</v>
      </c>
      <c r="G96" s="24">
        <v>321712</v>
      </c>
      <c r="H96" s="24" t="s">
        <v>296</v>
      </c>
      <c r="I96" s="31">
        <v>39489</v>
      </c>
      <c r="J96" s="31">
        <v>44968</v>
      </c>
      <c r="K96" s="24">
        <v>840</v>
      </c>
      <c r="L96" s="32">
        <v>116000</v>
      </c>
      <c r="M96" s="33">
        <v>0.11</v>
      </c>
      <c r="N96" s="33">
        <v>2E-3</v>
      </c>
      <c r="O96" s="24" t="s">
        <v>450</v>
      </c>
      <c r="P96" s="24" t="s">
        <v>455</v>
      </c>
      <c r="Q96" s="24" t="s">
        <v>488</v>
      </c>
      <c r="R96" s="24" t="s">
        <v>194</v>
      </c>
      <c r="S96" s="24" t="s">
        <v>4</v>
      </c>
      <c r="T96" s="34">
        <f t="shared" si="2"/>
        <v>7882320.0599999996</v>
      </c>
      <c r="U96" s="34">
        <v>2997651.95</v>
      </c>
      <c r="V96" s="34">
        <v>4258335.45</v>
      </c>
      <c r="W96" s="34">
        <v>626332.66</v>
      </c>
      <c r="X96" s="34">
        <v>0</v>
      </c>
      <c r="Y96" s="34">
        <f t="shared" si="3"/>
        <v>293168</v>
      </c>
      <c r="Z96" s="24" t="s">
        <v>3</v>
      </c>
      <c r="AA96" s="24" t="s">
        <v>3</v>
      </c>
      <c r="AB96" s="24"/>
      <c r="AC96" s="24" t="s">
        <v>4</v>
      </c>
      <c r="AD96" s="24" t="s">
        <v>4</v>
      </c>
      <c r="AE96" s="34">
        <v>0</v>
      </c>
      <c r="AF96" s="34">
        <v>0</v>
      </c>
      <c r="AG96" s="34">
        <v>0</v>
      </c>
      <c r="AH96" s="34">
        <v>0</v>
      </c>
      <c r="AI96" s="34">
        <v>0</v>
      </c>
      <c r="AJ96" s="34">
        <v>0</v>
      </c>
      <c r="AK96" s="34">
        <v>0</v>
      </c>
      <c r="AL96" s="34">
        <v>0</v>
      </c>
      <c r="AM96" s="34">
        <v>0</v>
      </c>
      <c r="AN96" s="34">
        <v>0</v>
      </c>
      <c r="AO96" s="34">
        <v>0</v>
      </c>
      <c r="AP96" s="34">
        <v>0</v>
      </c>
      <c r="AQ96" s="34">
        <v>0</v>
      </c>
      <c r="AR96" s="34">
        <v>0</v>
      </c>
      <c r="AS96" s="34">
        <v>0</v>
      </c>
      <c r="AT96" s="34">
        <v>0</v>
      </c>
      <c r="AU96" s="34">
        <v>0</v>
      </c>
      <c r="AV96" s="34">
        <v>0</v>
      </c>
      <c r="AW96" s="34">
        <v>0</v>
      </c>
      <c r="AX96" s="31">
        <v>39703</v>
      </c>
      <c r="AY96" s="34">
        <v>4418.3500000000004</v>
      </c>
      <c r="AZ96" s="24">
        <v>4675</v>
      </c>
      <c r="BA96" s="24">
        <v>4</v>
      </c>
      <c r="BB96" s="31">
        <v>45699</v>
      </c>
      <c r="BC96" s="24" t="s">
        <v>4</v>
      </c>
      <c r="BD96" s="24" t="s">
        <v>4</v>
      </c>
      <c r="BE96" s="24" t="s">
        <v>3</v>
      </c>
      <c r="BF96" s="24" t="s">
        <v>706</v>
      </c>
      <c r="BG96" s="24" t="s">
        <v>573</v>
      </c>
      <c r="BH96" s="24" t="s">
        <v>610</v>
      </c>
      <c r="BI96" s="24" t="s">
        <v>1196</v>
      </c>
      <c r="BJ96" s="34">
        <v>689325</v>
      </c>
      <c r="BK96" s="34">
        <v>624396.38</v>
      </c>
      <c r="BL96" s="31">
        <v>40179</v>
      </c>
      <c r="BM96" s="31">
        <v>40155</v>
      </c>
      <c r="BN96" s="24" t="s">
        <v>4</v>
      </c>
      <c r="BO96" s="24" t="s">
        <v>4</v>
      </c>
      <c r="BP96" s="24" t="s">
        <v>4</v>
      </c>
      <c r="BQ96" s="32" t="s">
        <v>4</v>
      </c>
      <c r="BR96" s="24" t="s">
        <v>4</v>
      </c>
      <c r="BS96" s="24" t="s">
        <v>4</v>
      </c>
      <c r="BT96" s="24" t="s">
        <v>4</v>
      </c>
      <c r="BU96" s="24" t="s">
        <v>4</v>
      </c>
      <c r="BV96" s="24" t="s">
        <v>4</v>
      </c>
      <c r="BW96" s="24" t="s">
        <v>946</v>
      </c>
      <c r="BX96" s="24" t="s">
        <v>3</v>
      </c>
      <c r="BY96" s="24" t="s">
        <v>881</v>
      </c>
      <c r="BZ96" s="24">
        <v>6</v>
      </c>
      <c r="CA96" s="31">
        <v>44413</v>
      </c>
      <c r="CB96" s="34">
        <v>55259.18</v>
      </c>
    </row>
    <row r="97" spans="1:80" ht="90">
      <c r="A97" s="24">
        <v>94</v>
      </c>
      <c r="B97" s="24">
        <v>5929951</v>
      </c>
      <c r="C97" s="24" t="s">
        <v>160</v>
      </c>
      <c r="D97" s="24">
        <v>202</v>
      </c>
      <c r="E97" s="24">
        <v>1</v>
      </c>
      <c r="F97" s="24" t="s">
        <v>145</v>
      </c>
      <c r="G97" s="24">
        <v>321712</v>
      </c>
      <c r="H97" s="24" t="s">
        <v>297</v>
      </c>
      <c r="I97" s="31">
        <v>39567</v>
      </c>
      <c r="J97" s="31">
        <v>45045</v>
      </c>
      <c r="K97" s="24">
        <v>840</v>
      </c>
      <c r="L97" s="32">
        <v>115000</v>
      </c>
      <c r="M97" s="33">
        <v>0.1</v>
      </c>
      <c r="N97" s="33">
        <v>2E-3</v>
      </c>
      <c r="O97" s="24" t="s">
        <v>450</v>
      </c>
      <c r="P97" s="24" t="s">
        <v>455</v>
      </c>
      <c r="Q97" s="24" t="s">
        <v>488</v>
      </c>
      <c r="R97" s="24" t="s">
        <v>194</v>
      </c>
      <c r="S97" s="24" t="s">
        <v>4</v>
      </c>
      <c r="T97" s="34">
        <f t="shared" si="2"/>
        <v>7548473.7999999998</v>
      </c>
      <c r="U97" s="34">
        <v>3023248.09</v>
      </c>
      <c r="V97" s="34">
        <v>3904292.45</v>
      </c>
      <c r="W97" s="34">
        <v>620933.26</v>
      </c>
      <c r="X97" s="34">
        <v>0</v>
      </c>
      <c r="Y97" s="34">
        <f t="shared" si="3"/>
        <v>280751.21999999997</v>
      </c>
      <c r="Z97" s="24" t="s">
        <v>3</v>
      </c>
      <c r="AA97" s="24" t="s">
        <v>3</v>
      </c>
      <c r="AB97" s="24" t="s">
        <v>3</v>
      </c>
      <c r="AC97" s="24" t="s">
        <v>4</v>
      </c>
      <c r="AD97" s="24" t="s">
        <v>4</v>
      </c>
      <c r="AE97" s="34">
        <v>0</v>
      </c>
      <c r="AF97" s="34">
        <v>0</v>
      </c>
      <c r="AG97" s="34">
        <v>0</v>
      </c>
      <c r="AH97" s="34">
        <v>0</v>
      </c>
      <c r="AI97" s="34">
        <v>0</v>
      </c>
      <c r="AJ97" s="34">
        <v>0</v>
      </c>
      <c r="AK97" s="34">
        <v>0</v>
      </c>
      <c r="AL97" s="34">
        <v>0</v>
      </c>
      <c r="AM97" s="34">
        <v>0</v>
      </c>
      <c r="AN97" s="34">
        <v>0</v>
      </c>
      <c r="AO97" s="34">
        <v>0</v>
      </c>
      <c r="AP97" s="34">
        <v>0</v>
      </c>
      <c r="AQ97" s="34">
        <v>0</v>
      </c>
      <c r="AR97" s="34">
        <v>0</v>
      </c>
      <c r="AS97" s="34">
        <v>0</v>
      </c>
      <c r="AT97" s="34">
        <v>0</v>
      </c>
      <c r="AU97" s="34">
        <v>0</v>
      </c>
      <c r="AV97" s="34">
        <v>0</v>
      </c>
      <c r="AW97" s="34">
        <v>0</v>
      </c>
      <c r="AX97" s="31">
        <v>39703</v>
      </c>
      <c r="AY97" s="34">
        <v>6866.81</v>
      </c>
      <c r="AZ97" s="24">
        <v>4675</v>
      </c>
      <c r="BA97" s="24">
        <v>3</v>
      </c>
      <c r="BB97" s="31">
        <v>46141</v>
      </c>
      <c r="BC97" s="24" t="s">
        <v>4</v>
      </c>
      <c r="BD97" s="24" t="s">
        <v>4</v>
      </c>
      <c r="BE97" s="24" t="s">
        <v>3</v>
      </c>
      <c r="BF97" s="24" t="s">
        <v>707</v>
      </c>
      <c r="BG97" s="24" t="s">
        <v>573</v>
      </c>
      <c r="BH97" s="24" t="s">
        <v>610</v>
      </c>
      <c r="BI97" s="24" t="s">
        <v>1197</v>
      </c>
      <c r="BJ97" s="34">
        <v>683265</v>
      </c>
      <c r="BK97" s="34">
        <v>719816.83</v>
      </c>
      <c r="BL97" s="31">
        <v>40179</v>
      </c>
      <c r="BM97" s="31">
        <v>40155</v>
      </c>
      <c r="BN97" s="24" t="s">
        <v>4</v>
      </c>
      <c r="BO97" s="24" t="s">
        <v>4</v>
      </c>
      <c r="BP97" s="24" t="s">
        <v>4</v>
      </c>
      <c r="BQ97" s="32" t="s">
        <v>4</v>
      </c>
      <c r="BR97" s="24" t="s">
        <v>4</v>
      </c>
      <c r="BS97" s="24" t="s">
        <v>4</v>
      </c>
      <c r="BT97" s="24" t="s">
        <v>3</v>
      </c>
      <c r="BU97" s="24" t="s">
        <v>4</v>
      </c>
      <c r="BV97" s="24" t="s">
        <v>4</v>
      </c>
      <c r="BW97" s="24" t="s">
        <v>915</v>
      </c>
      <c r="BX97" s="24" t="s">
        <v>3</v>
      </c>
      <c r="BY97" s="24" t="s">
        <v>881</v>
      </c>
      <c r="BZ97" s="24">
        <v>6</v>
      </c>
      <c r="CA97" s="31">
        <v>44413</v>
      </c>
      <c r="CB97" s="34">
        <v>53115.15</v>
      </c>
    </row>
    <row r="98" spans="1:80" ht="75">
      <c r="A98" s="24">
        <v>95</v>
      </c>
      <c r="B98" s="24">
        <v>5930418</v>
      </c>
      <c r="C98" s="24" t="s">
        <v>160</v>
      </c>
      <c r="D98" s="24">
        <v>202</v>
      </c>
      <c r="E98" s="24">
        <v>1</v>
      </c>
      <c r="F98" s="24" t="s">
        <v>145</v>
      </c>
      <c r="G98" s="24">
        <v>321712</v>
      </c>
      <c r="H98" s="24" t="s">
        <v>298</v>
      </c>
      <c r="I98" s="31">
        <v>39297</v>
      </c>
      <c r="J98" s="31">
        <v>46967</v>
      </c>
      <c r="K98" s="24">
        <v>840</v>
      </c>
      <c r="L98" s="32">
        <v>30150</v>
      </c>
      <c r="M98" s="33">
        <v>0.17</v>
      </c>
      <c r="N98" s="33">
        <v>0</v>
      </c>
      <c r="O98" s="24" t="s">
        <v>450</v>
      </c>
      <c r="P98" s="24" t="s">
        <v>474</v>
      </c>
      <c r="Q98" s="24" t="s">
        <v>488</v>
      </c>
      <c r="R98" s="24" t="s">
        <v>194</v>
      </c>
      <c r="S98" s="24" t="s">
        <v>4</v>
      </c>
      <c r="T98" s="34">
        <f t="shared" si="2"/>
        <v>915030.76</v>
      </c>
      <c r="U98" s="34">
        <v>780520.9</v>
      </c>
      <c r="V98" s="34">
        <v>134509.85999999999</v>
      </c>
      <c r="W98" s="34">
        <v>0</v>
      </c>
      <c r="X98" s="34">
        <v>0</v>
      </c>
      <c r="Y98" s="34">
        <f t="shared" si="3"/>
        <v>34032.839999999997</v>
      </c>
      <c r="Z98" s="24" t="s">
        <v>3</v>
      </c>
      <c r="AA98" s="24" t="s">
        <v>4</v>
      </c>
      <c r="AB98" s="24"/>
      <c r="AC98" s="24" t="s">
        <v>4</v>
      </c>
      <c r="AD98" s="24" t="s">
        <v>4</v>
      </c>
      <c r="AE98" s="34">
        <v>0</v>
      </c>
      <c r="AF98" s="34">
        <v>0</v>
      </c>
      <c r="AG98" s="34">
        <v>0</v>
      </c>
      <c r="AH98" s="34">
        <v>0</v>
      </c>
      <c r="AI98" s="34">
        <v>0</v>
      </c>
      <c r="AJ98" s="34">
        <v>0</v>
      </c>
      <c r="AK98" s="34">
        <v>0</v>
      </c>
      <c r="AL98" s="34">
        <v>0</v>
      </c>
      <c r="AM98" s="34">
        <v>0</v>
      </c>
      <c r="AN98" s="34">
        <v>0</v>
      </c>
      <c r="AO98" s="34">
        <v>0</v>
      </c>
      <c r="AP98" s="34">
        <v>0</v>
      </c>
      <c r="AQ98" s="34">
        <v>0</v>
      </c>
      <c r="AR98" s="34">
        <v>0</v>
      </c>
      <c r="AS98" s="34">
        <v>0</v>
      </c>
      <c r="AT98" s="34">
        <v>0</v>
      </c>
      <c r="AU98" s="34">
        <v>0</v>
      </c>
      <c r="AV98" s="34">
        <v>0</v>
      </c>
      <c r="AW98" s="34">
        <v>0</v>
      </c>
      <c r="AX98" s="31">
        <v>39874</v>
      </c>
      <c r="AY98" s="34">
        <v>493.57</v>
      </c>
      <c r="AZ98" s="24">
        <v>4799</v>
      </c>
      <c r="BA98" s="24">
        <v>4</v>
      </c>
      <c r="BB98" s="31">
        <v>43315</v>
      </c>
      <c r="BC98" s="24" t="s">
        <v>4</v>
      </c>
      <c r="BD98" s="24" t="s">
        <v>4</v>
      </c>
      <c r="BE98" s="24" t="s">
        <v>3</v>
      </c>
      <c r="BF98" s="24" t="s">
        <v>708</v>
      </c>
      <c r="BG98" s="24" t="s">
        <v>573</v>
      </c>
      <c r="BH98" s="24" t="s">
        <v>709</v>
      </c>
      <c r="BI98" s="24" t="s">
        <v>1198</v>
      </c>
      <c r="BJ98" s="34">
        <v>179154.2</v>
      </c>
      <c r="BK98" s="34">
        <v>306229.55</v>
      </c>
      <c r="BL98" s="31">
        <v>40179</v>
      </c>
      <c r="BM98" s="31">
        <v>40155</v>
      </c>
      <c r="BN98" s="24" t="s">
        <v>4</v>
      </c>
      <c r="BO98" s="24" t="s">
        <v>4</v>
      </c>
      <c r="BP98" s="24" t="s">
        <v>3</v>
      </c>
      <c r="BQ98" s="32" t="s">
        <v>4</v>
      </c>
      <c r="BR98" s="24" t="s">
        <v>4</v>
      </c>
      <c r="BS98" s="24" t="s">
        <v>4</v>
      </c>
      <c r="BT98" s="24" t="s">
        <v>4</v>
      </c>
      <c r="BU98" s="24" t="s">
        <v>4</v>
      </c>
      <c r="BV98" s="24" t="s">
        <v>4</v>
      </c>
      <c r="BW98" s="24" t="s">
        <v>947</v>
      </c>
      <c r="BX98" s="24" t="s">
        <v>3</v>
      </c>
      <c r="BY98" s="24" t="s">
        <v>881</v>
      </c>
      <c r="BZ98" s="24">
        <v>6</v>
      </c>
      <c r="CA98" s="31">
        <v>44413</v>
      </c>
      <c r="CB98" s="34">
        <v>7418.82</v>
      </c>
    </row>
    <row r="99" spans="1:80" ht="90">
      <c r="A99" s="24">
        <v>96</v>
      </c>
      <c r="B99" s="24">
        <v>5929700</v>
      </c>
      <c r="C99" s="24" t="s">
        <v>160</v>
      </c>
      <c r="D99" s="24">
        <v>202</v>
      </c>
      <c r="E99" s="24">
        <v>1</v>
      </c>
      <c r="F99" s="24" t="s">
        <v>145</v>
      </c>
      <c r="G99" s="24">
        <v>321712</v>
      </c>
      <c r="H99" s="24" t="s">
        <v>299</v>
      </c>
      <c r="I99" s="31">
        <v>38958</v>
      </c>
      <c r="J99" s="31">
        <v>42608</v>
      </c>
      <c r="K99" s="24">
        <v>840</v>
      </c>
      <c r="L99" s="32">
        <v>15000</v>
      </c>
      <c r="M99" s="33">
        <v>0.15</v>
      </c>
      <c r="N99" s="33">
        <v>0</v>
      </c>
      <c r="O99" s="24" t="s">
        <v>450</v>
      </c>
      <c r="P99" s="24" t="s">
        <v>452</v>
      </c>
      <c r="Q99" s="24" t="s">
        <v>488</v>
      </c>
      <c r="R99" s="24" t="s">
        <v>194</v>
      </c>
      <c r="S99" s="24" t="s">
        <v>4</v>
      </c>
      <c r="T99" s="34">
        <f t="shared" si="2"/>
        <v>119033.33</v>
      </c>
      <c r="U99" s="34">
        <v>89024.01</v>
      </c>
      <c r="V99" s="34">
        <v>30009.32</v>
      </c>
      <c r="W99" s="34">
        <v>0</v>
      </c>
      <c r="X99" s="34">
        <v>0</v>
      </c>
      <c r="Y99" s="34">
        <f t="shared" si="3"/>
        <v>4427.22</v>
      </c>
      <c r="Z99" s="24" t="s">
        <v>3</v>
      </c>
      <c r="AA99" s="24" t="s">
        <v>3</v>
      </c>
      <c r="AB99" s="24"/>
      <c r="AC99" s="24" t="s">
        <v>3</v>
      </c>
      <c r="AD99" s="24" t="s">
        <v>4</v>
      </c>
      <c r="AE99" s="34">
        <v>0</v>
      </c>
      <c r="AF99" s="34">
        <v>0</v>
      </c>
      <c r="AG99" s="34">
        <v>0</v>
      </c>
      <c r="AH99" s="34">
        <v>0</v>
      </c>
      <c r="AI99" s="34">
        <v>0</v>
      </c>
      <c r="AJ99" s="34">
        <v>0</v>
      </c>
      <c r="AK99" s="34">
        <v>0</v>
      </c>
      <c r="AL99" s="34">
        <v>0</v>
      </c>
      <c r="AM99" s="34">
        <v>0</v>
      </c>
      <c r="AN99" s="34">
        <v>0</v>
      </c>
      <c r="AO99" s="34">
        <v>0</v>
      </c>
      <c r="AP99" s="34">
        <v>0</v>
      </c>
      <c r="AQ99" s="34">
        <v>0</v>
      </c>
      <c r="AR99" s="34">
        <v>0</v>
      </c>
      <c r="AS99" s="34">
        <v>0</v>
      </c>
      <c r="AT99" s="34">
        <v>0</v>
      </c>
      <c r="AU99" s="34">
        <v>0</v>
      </c>
      <c r="AV99" s="34">
        <v>0</v>
      </c>
      <c r="AW99" s="34">
        <v>0</v>
      </c>
      <c r="AX99" s="31">
        <v>41815</v>
      </c>
      <c r="AY99" s="34">
        <v>2019.93</v>
      </c>
      <c r="AZ99" s="24">
        <v>2608</v>
      </c>
      <c r="BA99" s="24">
        <v>1</v>
      </c>
      <c r="BB99" s="31">
        <v>43704</v>
      </c>
      <c r="BC99" s="24" t="s">
        <v>4</v>
      </c>
      <c r="BD99" s="24" t="s">
        <v>4</v>
      </c>
      <c r="BE99" s="24" t="s">
        <v>3</v>
      </c>
      <c r="BF99" s="24" t="s">
        <v>710</v>
      </c>
      <c r="BG99" s="24" t="s">
        <v>573</v>
      </c>
      <c r="BH99" s="24" t="s">
        <v>614</v>
      </c>
      <c r="BI99" s="24" t="s">
        <v>1199</v>
      </c>
      <c r="BJ99" s="34">
        <v>140407</v>
      </c>
      <c r="BK99" s="34">
        <v>271762</v>
      </c>
      <c r="BL99" s="31">
        <v>41451</v>
      </c>
      <c r="BM99" s="31">
        <v>41239</v>
      </c>
      <c r="BN99" s="24" t="s">
        <v>4</v>
      </c>
      <c r="BO99" s="24" t="s">
        <v>4</v>
      </c>
      <c r="BP99" s="24" t="s">
        <v>4</v>
      </c>
      <c r="BQ99" s="32" t="s">
        <v>4</v>
      </c>
      <c r="BR99" s="24" t="s">
        <v>4</v>
      </c>
      <c r="BS99" s="24" t="s">
        <v>4</v>
      </c>
      <c r="BT99" s="24" t="s">
        <v>4</v>
      </c>
      <c r="BU99" s="24" t="s">
        <v>4</v>
      </c>
      <c r="BV99" s="24" t="s">
        <v>4</v>
      </c>
      <c r="BW99" s="24" t="s">
        <v>948</v>
      </c>
      <c r="BX99" s="24" t="s">
        <v>3</v>
      </c>
      <c r="BY99" s="24" t="s">
        <v>881</v>
      </c>
      <c r="BZ99" s="24">
        <v>6</v>
      </c>
      <c r="CA99" s="31">
        <v>44413</v>
      </c>
      <c r="CB99" s="34">
        <v>965.09</v>
      </c>
    </row>
    <row r="100" spans="1:80" ht="90">
      <c r="A100" s="24">
        <v>97</v>
      </c>
      <c r="B100" s="24">
        <v>5930623</v>
      </c>
      <c r="C100" s="24" t="s">
        <v>160</v>
      </c>
      <c r="D100" s="24">
        <v>202</v>
      </c>
      <c r="E100" s="24">
        <v>1</v>
      </c>
      <c r="F100" s="24" t="s">
        <v>145</v>
      </c>
      <c r="G100" s="24">
        <v>321712</v>
      </c>
      <c r="H100" s="24" t="s">
        <v>300</v>
      </c>
      <c r="I100" s="31">
        <v>39633</v>
      </c>
      <c r="J100" s="31">
        <v>50590</v>
      </c>
      <c r="K100" s="24">
        <v>980</v>
      </c>
      <c r="L100" s="32">
        <v>169890</v>
      </c>
      <c r="M100" s="33">
        <v>0.15</v>
      </c>
      <c r="N100" s="33">
        <v>0</v>
      </c>
      <c r="O100" s="24" t="s">
        <v>450</v>
      </c>
      <c r="P100" s="24" t="s">
        <v>455</v>
      </c>
      <c r="Q100" s="24" t="s">
        <v>488</v>
      </c>
      <c r="R100" s="24" t="s">
        <v>194</v>
      </c>
      <c r="S100" s="24" t="s">
        <v>4</v>
      </c>
      <c r="T100" s="34">
        <f t="shared" si="2"/>
        <v>206393.95</v>
      </c>
      <c r="U100" s="34">
        <v>169815.48</v>
      </c>
      <c r="V100" s="34">
        <v>36578.47</v>
      </c>
      <c r="W100" s="34">
        <v>0</v>
      </c>
      <c r="X100" s="34">
        <v>0</v>
      </c>
      <c r="Y100" s="34">
        <f t="shared" si="3"/>
        <v>206393.95</v>
      </c>
      <c r="Z100" s="24" t="s">
        <v>3</v>
      </c>
      <c r="AA100" s="24" t="s">
        <v>4</v>
      </c>
      <c r="AB100" s="24"/>
      <c r="AC100" s="24" t="s">
        <v>4</v>
      </c>
      <c r="AD100" s="24" t="s">
        <v>4</v>
      </c>
      <c r="AE100" s="34">
        <v>0</v>
      </c>
      <c r="AF100" s="34">
        <v>0</v>
      </c>
      <c r="AG100" s="34">
        <v>0</v>
      </c>
      <c r="AH100" s="34">
        <v>0</v>
      </c>
      <c r="AI100" s="34">
        <v>0</v>
      </c>
      <c r="AJ100" s="34">
        <v>0</v>
      </c>
      <c r="AK100" s="34">
        <v>0</v>
      </c>
      <c r="AL100" s="34">
        <v>0</v>
      </c>
      <c r="AM100" s="34">
        <v>0</v>
      </c>
      <c r="AN100" s="34">
        <v>0</v>
      </c>
      <c r="AO100" s="34">
        <v>0</v>
      </c>
      <c r="AP100" s="34">
        <v>0</v>
      </c>
      <c r="AQ100" s="34">
        <v>0</v>
      </c>
      <c r="AR100" s="34">
        <v>0</v>
      </c>
      <c r="AS100" s="34">
        <v>0</v>
      </c>
      <c r="AT100" s="34">
        <v>0</v>
      </c>
      <c r="AU100" s="34">
        <v>0</v>
      </c>
      <c r="AV100" s="34">
        <v>0</v>
      </c>
      <c r="AW100" s="34">
        <v>0</v>
      </c>
      <c r="AX100" s="31">
        <v>41218</v>
      </c>
      <c r="AY100" s="34">
        <v>3.19</v>
      </c>
      <c r="AZ100" s="24">
        <v>4652</v>
      </c>
      <c r="BA100" s="24">
        <v>4</v>
      </c>
      <c r="BB100" s="31">
        <v>43285</v>
      </c>
      <c r="BC100" s="24" t="s">
        <v>4</v>
      </c>
      <c r="BD100" s="24" t="s">
        <v>4</v>
      </c>
      <c r="BE100" s="24" t="s">
        <v>3</v>
      </c>
      <c r="BF100" s="24" t="s">
        <v>711</v>
      </c>
      <c r="BG100" s="24" t="s">
        <v>573</v>
      </c>
      <c r="BH100" s="24" t="s">
        <v>614</v>
      </c>
      <c r="BI100" s="24" t="s">
        <v>1200</v>
      </c>
      <c r="BJ100" s="34">
        <v>242700</v>
      </c>
      <c r="BK100" s="34">
        <v>242700</v>
      </c>
      <c r="BL100" s="31">
        <v>40147</v>
      </c>
      <c r="BM100" s="31">
        <v>40782</v>
      </c>
      <c r="BN100" s="24" t="s">
        <v>4</v>
      </c>
      <c r="BO100" s="24" t="s">
        <v>4</v>
      </c>
      <c r="BP100" s="24" t="s">
        <v>4</v>
      </c>
      <c r="BQ100" s="32" t="s">
        <v>4</v>
      </c>
      <c r="BR100" s="24" t="s">
        <v>4</v>
      </c>
      <c r="BS100" s="24" t="s">
        <v>4</v>
      </c>
      <c r="BT100" s="24" t="s">
        <v>4</v>
      </c>
      <c r="BU100" s="24" t="s">
        <v>4</v>
      </c>
      <c r="BV100" s="24" t="s">
        <v>4</v>
      </c>
      <c r="BW100" s="24" t="s">
        <v>947</v>
      </c>
      <c r="BX100" s="24" t="s">
        <v>3</v>
      </c>
      <c r="BY100" s="24" t="s">
        <v>881</v>
      </c>
      <c r="BZ100" s="24">
        <v>6</v>
      </c>
      <c r="CA100" s="31">
        <v>44413</v>
      </c>
      <c r="CB100" s="34">
        <v>1651.15</v>
      </c>
    </row>
    <row r="101" spans="1:80" ht="90">
      <c r="A101" s="24">
        <v>98</v>
      </c>
      <c r="B101" s="24">
        <v>5930649</v>
      </c>
      <c r="C101" s="24" t="s">
        <v>160</v>
      </c>
      <c r="D101" s="24">
        <v>202</v>
      </c>
      <c r="E101" s="24">
        <v>1</v>
      </c>
      <c r="F101" s="24" t="s">
        <v>145</v>
      </c>
      <c r="G101" s="24">
        <v>321712</v>
      </c>
      <c r="H101" s="24" t="s">
        <v>301</v>
      </c>
      <c r="I101" s="31">
        <v>39451</v>
      </c>
      <c r="J101" s="31">
        <v>47122</v>
      </c>
      <c r="K101" s="24">
        <v>840</v>
      </c>
      <c r="L101" s="32">
        <v>300000</v>
      </c>
      <c r="M101" s="33">
        <v>0.16</v>
      </c>
      <c r="N101" s="33">
        <v>0</v>
      </c>
      <c r="O101" s="24" t="s">
        <v>450</v>
      </c>
      <c r="P101" s="24" t="s">
        <v>455</v>
      </c>
      <c r="Q101" s="24" t="s">
        <v>488</v>
      </c>
      <c r="R101" s="24" t="s">
        <v>194</v>
      </c>
      <c r="S101" s="24" t="s">
        <v>4</v>
      </c>
      <c r="T101" s="34">
        <f t="shared" si="2"/>
        <v>21273189.109999999</v>
      </c>
      <c r="U101" s="34">
        <v>7394111.3700000001</v>
      </c>
      <c r="V101" s="34">
        <v>13879077.74</v>
      </c>
      <c r="W101" s="34">
        <v>0</v>
      </c>
      <c r="X101" s="34">
        <v>0</v>
      </c>
      <c r="Y101" s="34">
        <f t="shared" si="3"/>
        <v>791216.07</v>
      </c>
      <c r="Z101" s="24" t="s">
        <v>3</v>
      </c>
      <c r="AA101" s="24" t="s">
        <v>3</v>
      </c>
      <c r="AB101" s="24"/>
      <c r="AC101" s="24" t="s">
        <v>4</v>
      </c>
      <c r="AD101" s="24" t="s">
        <v>4</v>
      </c>
      <c r="AE101" s="34">
        <v>0</v>
      </c>
      <c r="AF101" s="34">
        <v>0</v>
      </c>
      <c r="AG101" s="34">
        <v>0</v>
      </c>
      <c r="AH101" s="34">
        <v>0</v>
      </c>
      <c r="AI101" s="34">
        <v>0</v>
      </c>
      <c r="AJ101" s="34">
        <v>0</v>
      </c>
      <c r="AK101" s="34">
        <v>0</v>
      </c>
      <c r="AL101" s="34">
        <v>0</v>
      </c>
      <c r="AM101" s="34">
        <v>0</v>
      </c>
      <c r="AN101" s="34">
        <v>0</v>
      </c>
      <c r="AO101" s="34">
        <v>0</v>
      </c>
      <c r="AP101" s="34">
        <v>0</v>
      </c>
      <c r="AQ101" s="34">
        <v>0</v>
      </c>
      <c r="AR101" s="34">
        <v>0</v>
      </c>
      <c r="AS101" s="34">
        <v>0</v>
      </c>
      <c r="AT101" s="34">
        <v>0</v>
      </c>
      <c r="AU101" s="34">
        <v>0</v>
      </c>
      <c r="AV101" s="34">
        <v>0</v>
      </c>
      <c r="AW101" s="34">
        <v>0</v>
      </c>
      <c r="AX101" s="31">
        <v>40190</v>
      </c>
      <c r="AY101" s="34">
        <v>24722.61</v>
      </c>
      <c r="AZ101" s="24">
        <v>4281</v>
      </c>
      <c r="BA101" s="24">
        <v>3</v>
      </c>
      <c r="BB101" s="31">
        <v>48217</v>
      </c>
      <c r="BC101" s="24" t="s">
        <v>4</v>
      </c>
      <c r="BD101" s="24" t="s">
        <v>4</v>
      </c>
      <c r="BE101" s="24" t="s">
        <v>3</v>
      </c>
      <c r="BF101" s="24" t="s">
        <v>712</v>
      </c>
      <c r="BG101" s="24" t="s">
        <v>573</v>
      </c>
      <c r="BH101" s="24" t="s">
        <v>610</v>
      </c>
      <c r="BI101" s="24" t="s">
        <v>1201</v>
      </c>
      <c r="BJ101" s="34">
        <v>1787700</v>
      </c>
      <c r="BK101" s="34">
        <v>1786435.5</v>
      </c>
      <c r="BL101" s="31">
        <v>41299</v>
      </c>
      <c r="BM101" s="31">
        <v>41236</v>
      </c>
      <c r="BN101" s="24" t="s">
        <v>4</v>
      </c>
      <c r="BO101" s="24" t="s">
        <v>4</v>
      </c>
      <c r="BP101" s="24" t="s">
        <v>4</v>
      </c>
      <c r="BQ101" s="32" t="s">
        <v>4</v>
      </c>
      <c r="BR101" s="24" t="s">
        <v>4</v>
      </c>
      <c r="BS101" s="24" t="s">
        <v>4</v>
      </c>
      <c r="BT101" s="24" t="s">
        <v>4</v>
      </c>
      <c r="BU101" s="24" t="s">
        <v>4</v>
      </c>
      <c r="BV101" s="24" t="s">
        <v>4</v>
      </c>
      <c r="BW101" s="24" t="s">
        <v>946</v>
      </c>
      <c r="BX101" s="24" t="s">
        <v>3</v>
      </c>
      <c r="BY101" s="24" t="s">
        <v>881</v>
      </c>
      <c r="BZ101" s="24">
        <v>6</v>
      </c>
      <c r="CA101" s="31">
        <v>44413</v>
      </c>
      <c r="CB101" s="34">
        <v>147390.59</v>
      </c>
    </row>
    <row r="102" spans="1:80" ht="75">
      <c r="A102" s="24">
        <v>99</v>
      </c>
      <c r="B102" s="24">
        <v>5930310</v>
      </c>
      <c r="C102" s="24" t="s">
        <v>160</v>
      </c>
      <c r="D102" s="24">
        <v>202</v>
      </c>
      <c r="E102" s="24">
        <v>1</v>
      </c>
      <c r="F102" s="24" t="s">
        <v>145</v>
      </c>
      <c r="G102" s="24">
        <v>321712</v>
      </c>
      <c r="H102" s="24" t="s">
        <v>302</v>
      </c>
      <c r="I102" s="31">
        <v>39167</v>
      </c>
      <c r="J102" s="31">
        <v>42818</v>
      </c>
      <c r="K102" s="24">
        <v>840</v>
      </c>
      <c r="L102" s="32">
        <v>6000</v>
      </c>
      <c r="M102" s="33">
        <v>0.15</v>
      </c>
      <c r="N102" s="33">
        <v>0</v>
      </c>
      <c r="O102" s="24" t="s">
        <v>450</v>
      </c>
      <c r="P102" s="24" t="s">
        <v>452</v>
      </c>
      <c r="Q102" s="24" t="s">
        <v>488</v>
      </c>
      <c r="R102" s="24" t="s">
        <v>194</v>
      </c>
      <c r="S102" s="24" t="s">
        <v>4</v>
      </c>
      <c r="T102" s="34">
        <f t="shared" si="2"/>
        <v>159018.43</v>
      </c>
      <c r="U102" s="34">
        <v>57883.57</v>
      </c>
      <c r="V102" s="34">
        <v>101134.86</v>
      </c>
      <c r="W102" s="34">
        <v>0</v>
      </c>
      <c r="X102" s="34">
        <v>0</v>
      </c>
      <c r="Y102" s="34">
        <f t="shared" si="3"/>
        <v>5914.39</v>
      </c>
      <c r="Z102" s="24" t="s">
        <v>3</v>
      </c>
      <c r="AA102" s="24" t="s">
        <v>3</v>
      </c>
      <c r="AB102" s="24"/>
      <c r="AC102" s="24" t="s">
        <v>4</v>
      </c>
      <c r="AD102" s="24" t="s">
        <v>4</v>
      </c>
      <c r="AE102" s="34">
        <v>5032.5600000000004</v>
      </c>
      <c r="AF102" s="34">
        <v>14216.83</v>
      </c>
      <c r="AG102" s="34">
        <v>2593.46</v>
      </c>
      <c r="AH102" s="34">
        <v>11502.42</v>
      </c>
      <c r="AI102" s="34">
        <v>5111.6499999999996</v>
      </c>
      <c r="AJ102" s="34">
        <v>15392.14</v>
      </c>
      <c r="AK102" s="34">
        <v>3074.12</v>
      </c>
      <c r="AL102" s="34">
        <v>11890.43</v>
      </c>
      <c r="AM102" s="34">
        <v>5500.31</v>
      </c>
      <c r="AN102" s="34">
        <v>14982.36</v>
      </c>
      <c r="AO102" s="34">
        <v>4999.42</v>
      </c>
      <c r="AP102" s="34">
        <v>10163.43</v>
      </c>
      <c r="AQ102" s="34">
        <v>6551.62</v>
      </c>
      <c r="AR102" s="34">
        <v>15810.13</v>
      </c>
      <c r="AS102" s="34">
        <v>7123.2</v>
      </c>
      <c r="AT102" s="34">
        <v>9243.3799999999992</v>
      </c>
      <c r="AU102" s="34">
        <v>2898.52</v>
      </c>
      <c r="AV102" s="34">
        <v>9624.8799999999992</v>
      </c>
      <c r="AW102" s="34">
        <v>0</v>
      </c>
      <c r="AX102" s="31">
        <v>44351</v>
      </c>
      <c r="AY102" s="34">
        <v>6123.07</v>
      </c>
      <c r="AZ102" s="24">
        <v>4554</v>
      </c>
      <c r="BA102" s="24">
        <v>4</v>
      </c>
      <c r="BB102" s="31">
        <v>43185</v>
      </c>
      <c r="BC102" s="24" t="s">
        <v>4</v>
      </c>
      <c r="BD102" s="24" t="s">
        <v>4</v>
      </c>
      <c r="BE102" s="24" t="s">
        <v>3</v>
      </c>
      <c r="BF102" s="24" t="s">
        <v>713</v>
      </c>
      <c r="BG102" s="24" t="s">
        <v>573</v>
      </c>
      <c r="BH102" s="24" t="s">
        <v>614</v>
      </c>
      <c r="BI102" s="24" t="s">
        <v>1202</v>
      </c>
      <c r="BJ102" s="34">
        <v>52087.87</v>
      </c>
      <c r="BK102" s="34">
        <v>82309.149999999994</v>
      </c>
      <c r="BL102" s="31">
        <v>40147</v>
      </c>
      <c r="BM102" s="31">
        <v>39462</v>
      </c>
      <c r="BN102" s="24" t="s">
        <v>4</v>
      </c>
      <c r="BO102" s="24" t="s">
        <v>4</v>
      </c>
      <c r="BP102" s="24" t="s">
        <v>4</v>
      </c>
      <c r="BQ102" s="32" t="s">
        <v>4</v>
      </c>
      <c r="BR102" s="24" t="s">
        <v>4</v>
      </c>
      <c r="BS102" s="24" t="s">
        <v>4</v>
      </c>
      <c r="BT102" s="24" t="s">
        <v>4</v>
      </c>
      <c r="BU102" s="24" t="s">
        <v>4</v>
      </c>
      <c r="BV102" s="24" t="s">
        <v>4</v>
      </c>
      <c r="BW102" s="24" t="s">
        <v>949</v>
      </c>
      <c r="BX102" s="24" t="s">
        <v>3</v>
      </c>
      <c r="BY102" s="24" t="s">
        <v>881</v>
      </c>
      <c r="BZ102" s="24">
        <v>6</v>
      </c>
      <c r="CA102" s="31">
        <v>44413</v>
      </c>
      <c r="CB102" s="34">
        <v>1955.99</v>
      </c>
    </row>
    <row r="103" spans="1:80" ht="90">
      <c r="A103" s="24">
        <v>100</v>
      </c>
      <c r="B103" s="24">
        <v>5929319</v>
      </c>
      <c r="C103" s="24" t="s">
        <v>160</v>
      </c>
      <c r="D103" s="24">
        <v>202</v>
      </c>
      <c r="E103" s="24">
        <v>1</v>
      </c>
      <c r="F103" s="24" t="s">
        <v>145</v>
      </c>
      <c r="G103" s="24">
        <v>321712</v>
      </c>
      <c r="H103" s="24" t="s">
        <v>303</v>
      </c>
      <c r="I103" s="31">
        <v>39437</v>
      </c>
      <c r="J103" s="31">
        <v>43090</v>
      </c>
      <c r="K103" s="24">
        <v>840</v>
      </c>
      <c r="L103" s="32">
        <v>50000</v>
      </c>
      <c r="M103" s="33">
        <v>0.15</v>
      </c>
      <c r="N103" s="33">
        <v>0</v>
      </c>
      <c r="O103" s="24" t="s">
        <v>450</v>
      </c>
      <c r="P103" s="24" t="s">
        <v>452</v>
      </c>
      <c r="Q103" s="24" t="s">
        <v>488</v>
      </c>
      <c r="R103" s="24" t="s">
        <v>194</v>
      </c>
      <c r="S103" s="24" t="s">
        <v>4</v>
      </c>
      <c r="T103" s="34">
        <f t="shared" si="2"/>
        <v>2530142.79</v>
      </c>
      <c r="U103" s="34">
        <v>1120099.92</v>
      </c>
      <c r="V103" s="34">
        <v>1410042.87</v>
      </c>
      <c r="W103" s="34">
        <v>0</v>
      </c>
      <c r="X103" s="34">
        <v>0</v>
      </c>
      <c r="Y103" s="34">
        <f t="shared" si="3"/>
        <v>94103.88</v>
      </c>
      <c r="Z103" s="24" t="s">
        <v>3</v>
      </c>
      <c r="AA103" s="24" t="s">
        <v>3</v>
      </c>
      <c r="AB103" s="24"/>
      <c r="AC103" s="24" t="s">
        <v>4</v>
      </c>
      <c r="AD103" s="24" t="s">
        <v>4</v>
      </c>
      <c r="AE103" s="34">
        <v>0</v>
      </c>
      <c r="AF103" s="34">
        <v>0</v>
      </c>
      <c r="AG103" s="34">
        <v>0</v>
      </c>
      <c r="AH103" s="34">
        <v>0</v>
      </c>
      <c r="AI103" s="34">
        <v>0</v>
      </c>
      <c r="AJ103" s="34">
        <v>0</v>
      </c>
      <c r="AK103" s="34">
        <v>0</v>
      </c>
      <c r="AL103" s="34">
        <v>0</v>
      </c>
      <c r="AM103" s="34">
        <v>0</v>
      </c>
      <c r="AN103" s="34">
        <v>0</v>
      </c>
      <c r="AO103" s="34">
        <v>0</v>
      </c>
      <c r="AP103" s="34">
        <v>0</v>
      </c>
      <c r="AQ103" s="34">
        <v>0</v>
      </c>
      <c r="AR103" s="34">
        <v>0</v>
      </c>
      <c r="AS103" s="34">
        <v>0</v>
      </c>
      <c r="AT103" s="34">
        <v>0</v>
      </c>
      <c r="AU103" s="34">
        <v>0</v>
      </c>
      <c r="AV103" s="34">
        <v>0</v>
      </c>
      <c r="AW103" s="34">
        <v>0</v>
      </c>
      <c r="AX103" s="31">
        <v>40036</v>
      </c>
      <c r="AY103" s="34">
        <v>14804.97</v>
      </c>
      <c r="AZ103" s="24">
        <v>4342</v>
      </c>
      <c r="BA103" s="24">
        <v>4</v>
      </c>
      <c r="BB103" s="31">
        <v>44186</v>
      </c>
      <c r="BC103" s="24" t="s">
        <v>4</v>
      </c>
      <c r="BD103" s="24" t="s">
        <v>4</v>
      </c>
      <c r="BE103" s="24" t="s">
        <v>3</v>
      </c>
      <c r="BF103" s="24" t="s">
        <v>714</v>
      </c>
      <c r="BG103" s="24" t="s">
        <v>573</v>
      </c>
      <c r="BH103" s="24" t="s">
        <v>610</v>
      </c>
      <c r="BI103" s="24" t="s">
        <v>1203</v>
      </c>
      <c r="BJ103" s="34">
        <v>361576</v>
      </c>
      <c r="BK103" s="34">
        <v>571361.69999999995</v>
      </c>
      <c r="BL103" s="31">
        <v>40147</v>
      </c>
      <c r="BM103" s="31">
        <v>39437</v>
      </c>
      <c r="BN103" s="24" t="s">
        <v>4</v>
      </c>
      <c r="BO103" s="24" t="s">
        <v>4</v>
      </c>
      <c r="BP103" s="24" t="s">
        <v>3</v>
      </c>
      <c r="BQ103" s="32" t="s">
        <v>4</v>
      </c>
      <c r="BR103" s="24" t="s">
        <v>4</v>
      </c>
      <c r="BS103" s="24" t="s">
        <v>4</v>
      </c>
      <c r="BT103" s="24" t="s">
        <v>3</v>
      </c>
      <c r="BU103" s="24" t="s">
        <v>4</v>
      </c>
      <c r="BV103" s="24" t="s">
        <v>4</v>
      </c>
      <c r="BW103" s="24" t="s">
        <v>946</v>
      </c>
      <c r="BX103" s="24" t="s">
        <v>3</v>
      </c>
      <c r="BY103" s="24" t="s">
        <v>881</v>
      </c>
      <c r="BZ103" s="24">
        <v>6</v>
      </c>
      <c r="CA103" s="31">
        <v>44413</v>
      </c>
      <c r="CB103" s="34">
        <v>20039.86</v>
      </c>
    </row>
    <row r="104" spans="1:80" ht="75">
      <c r="A104" s="24">
        <v>101</v>
      </c>
      <c r="B104" s="24">
        <v>5929437</v>
      </c>
      <c r="C104" s="24" t="s">
        <v>160</v>
      </c>
      <c r="D104" s="24">
        <v>202</v>
      </c>
      <c r="E104" s="24">
        <v>1</v>
      </c>
      <c r="F104" s="24" t="s">
        <v>145</v>
      </c>
      <c r="G104" s="24">
        <v>321712</v>
      </c>
      <c r="H104" s="24" t="s">
        <v>304</v>
      </c>
      <c r="I104" s="31">
        <v>39458</v>
      </c>
      <c r="J104" s="31">
        <v>42015</v>
      </c>
      <c r="K104" s="24">
        <v>840</v>
      </c>
      <c r="L104" s="32">
        <v>40000</v>
      </c>
      <c r="M104" s="33">
        <v>0.15</v>
      </c>
      <c r="N104" s="33">
        <v>0</v>
      </c>
      <c r="O104" s="24" t="s">
        <v>450</v>
      </c>
      <c r="P104" s="24" t="s">
        <v>452</v>
      </c>
      <c r="Q104" s="24" t="s">
        <v>493</v>
      </c>
      <c r="R104" s="24" t="s">
        <v>4</v>
      </c>
      <c r="S104" s="24" t="s">
        <v>4</v>
      </c>
      <c r="T104" s="34">
        <f t="shared" si="2"/>
        <v>1768149.24</v>
      </c>
      <c r="U104" s="34">
        <v>947274.63</v>
      </c>
      <c r="V104" s="34">
        <v>820874.61</v>
      </c>
      <c r="W104" s="34">
        <v>0</v>
      </c>
      <c r="X104" s="34">
        <v>0</v>
      </c>
      <c r="Y104" s="34">
        <f t="shared" si="3"/>
        <v>65762.97</v>
      </c>
      <c r="Z104" s="24" t="s">
        <v>3</v>
      </c>
      <c r="AA104" s="24" t="s">
        <v>3</v>
      </c>
      <c r="AB104" s="24"/>
      <c r="AC104" s="24" t="s">
        <v>494</v>
      </c>
      <c r="AD104" s="24" t="s">
        <v>3</v>
      </c>
      <c r="AE104" s="34">
        <v>0</v>
      </c>
      <c r="AF104" s="34">
        <v>0</v>
      </c>
      <c r="AG104" s="34">
        <v>0</v>
      </c>
      <c r="AH104" s="34">
        <v>0</v>
      </c>
      <c r="AI104" s="34">
        <v>0</v>
      </c>
      <c r="AJ104" s="34">
        <v>0</v>
      </c>
      <c r="AK104" s="34">
        <v>0</v>
      </c>
      <c r="AL104" s="34">
        <v>0</v>
      </c>
      <c r="AM104" s="34">
        <v>0</v>
      </c>
      <c r="AN104" s="34">
        <v>0</v>
      </c>
      <c r="AO104" s="34">
        <v>0</v>
      </c>
      <c r="AP104" s="34">
        <v>0</v>
      </c>
      <c r="AQ104" s="34">
        <v>0</v>
      </c>
      <c r="AR104" s="34">
        <v>0</v>
      </c>
      <c r="AS104" s="34">
        <v>0</v>
      </c>
      <c r="AT104" s="34">
        <v>0</v>
      </c>
      <c r="AU104" s="34">
        <v>0</v>
      </c>
      <c r="AV104" s="34">
        <v>0</v>
      </c>
      <c r="AW104" s="34">
        <v>0</v>
      </c>
      <c r="AX104" s="31">
        <v>40693</v>
      </c>
      <c r="AY104" s="34">
        <v>0.8</v>
      </c>
      <c r="AZ104" s="24">
        <v>4554</v>
      </c>
      <c r="BA104" s="24">
        <v>4</v>
      </c>
      <c r="BB104" s="31">
        <v>43111</v>
      </c>
      <c r="BC104" s="24" t="s">
        <v>4</v>
      </c>
      <c r="BD104" s="24" t="s">
        <v>4</v>
      </c>
      <c r="BE104" s="24"/>
      <c r="BF104" s="24" t="s">
        <v>715</v>
      </c>
      <c r="BG104" s="24" t="s">
        <v>573</v>
      </c>
      <c r="BH104" s="24" t="s">
        <v>643</v>
      </c>
      <c r="BI104" s="24" t="s">
        <v>1204</v>
      </c>
      <c r="BJ104" s="34">
        <v>291067</v>
      </c>
      <c r="BK104" s="34">
        <v>459943.42</v>
      </c>
      <c r="BL104" s="31">
        <v>40147</v>
      </c>
      <c r="BM104" s="31">
        <v>39458</v>
      </c>
      <c r="BN104" s="24" t="s">
        <v>4</v>
      </c>
      <c r="BO104" s="24" t="s">
        <v>4</v>
      </c>
      <c r="BP104" s="24" t="s">
        <v>3</v>
      </c>
      <c r="BQ104" s="32" t="s">
        <v>4</v>
      </c>
      <c r="BR104" s="24" t="s">
        <v>4</v>
      </c>
      <c r="BS104" s="24" t="s">
        <v>4</v>
      </c>
      <c r="BT104" s="24" t="s">
        <v>4</v>
      </c>
      <c r="BU104" s="24" t="s">
        <v>4</v>
      </c>
      <c r="BV104" s="24" t="s">
        <v>4</v>
      </c>
      <c r="BW104" s="24"/>
      <c r="BX104" s="24" t="s">
        <v>3</v>
      </c>
      <c r="BY104" s="24" t="s">
        <v>881</v>
      </c>
      <c r="BZ104" s="24">
        <v>6</v>
      </c>
      <c r="CA104" s="31">
        <v>44413</v>
      </c>
      <c r="CB104" s="34">
        <v>14335.68</v>
      </c>
    </row>
    <row r="105" spans="1:80" ht="135">
      <c r="A105" s="24">
        <v>102</v>
      </c>
      <c r="B105" s="24">
        <v>5930120</v>
      </c>
      <c r="C105" s="24" t="s">
        <v>160</v>
      </c>
      <c r="D105" s="24">
        <v>202</v>
      </c>
      <c r="E105" s="24">
        <v>1</v>
      </c>
      <c r="F105" s="24" t="s">
        <v>145</v>
      </c>
      <c r="G105" s="24">
        <v>321712</v>
      </c>
      <c r="H105" s="24" t="s">
        <v>305</v>
      </c>
      <c r="I105" s="31">
        <v>39616</v>
      </c>
      <c r="J105" s="31">
        <v>43268</v>
      </c>
      <c r="K105" s="24">
        <v>840</v>
      </c>
      <c r="L105" s="32">
        <v>130000</v>
      </c>
      <c r="M105" s="33">
        <v>0.15</v>
      </c>
      <c r="N105" s="33">
        <v>0</v>
      </c>
      <c r="O105" s="24" t="s">
        <v>450</v>
      </c>
      <c r="P105" s="24" t="s">
        <v>452</v>
      </c>
      <c r="Q105" s="24" t="s">
        <v>488</v>
      </c>
      <c r="R105" s="24" t="s">
        <v>194</v>
      </c>
      <c r="S105" s="24" t="s">
        <v>4</v>
      </c>
      <c r="T105" s="34">
        <f t="shared" si="2"/>
        <v>6421566.46</v>
      </c>
      <c r="U105" s="34">
        <v>2912206.29</v>
      </c>
      <c r="V105" s="34">
        <v>3509360.17</v>
      </c>
      <c r="W105" s="34">
        <v>0</v>
      </c>
      <c r="X105" s="34">
        <v>0</v>
      </c>
      <c r="Y105" s="34">
        <f t="shared" si="3"/>
        <v>238838.03</v>
      </c>
      <c r="Z105" s="24" t="s">
        <v>3</v>
      </c>
      <c r="AA105" s="24" t="s">
        <v>3</v>
      </c>
      <c r="AB105" s="24" t="s">
        <v>3</v>
      </c>
      <c r="AC105" s="24"/>
      <c r="AD105" s="24" t="s">
        <v>4</v>
      </c>
      <c r="AE105" s="34">
        <v>0</v>
      </c>
      <c r="AF105" s="34">
        <v>0</v>
      </c>
      <c r="AG105" s="34">
        <v>0</v>
      </c>
      <c r="AH105" s="34">
        <v>0</v>
      </c>
      <c r="AI105" s="34">
        <v>0</v>
      </c>
      <c r="AJ105" s="34">
        <v>0</v>
      </c>
      <c r="AK105" s="34">
        <v>0</v>
      </c>
      <c r="AL105" s="34">
        <v>0</v>
      </c>
      <c r="AM105" s="34">
        <v>0</v>
      </c>
      <c r="AN105" s="34">
        <v>0</v>
      </c>
      <c r="AO105" s="34">
        <v>0</v>
      </c>
      <c r="AP105" s="34">
        <v>0</v>
      </c>
      <c r="AQ105" s="34">
        <v>0</v>
      </c>
      <c r="AR105" s="34">
        <v>0</v>
      </c>
      <c r="AS105" s="34">
        <v>0</v>
      </c>
      <c r="AT105" s="34">
        <v>0</v>
      </c>
      <c r="AU105" s="34">
        <v>0</v>
      </c>
      <c r="AV105" s="34">
        <v>0</v>
      </c>
      <c r="AW105" s="34">
        <v>0</v>
      </c>
      <c r="AX105" s="31">
        <v>41824</v>
      </c>
      <c r="AY105" s="34">
        <v>1182.71</v>
      </c>
      <c r="AZ105" s="24">
        <v>4091</v>
      </c>
      <c r="BA105" s="24">
        <v>4</v>
      </c>
      <c r="BB105" s="31">
        <v>44364</v>
      </c>
      <c r="BC105" s="24" t="s">
        <v>4</v>
      </c>
      <c r="BD105" s="24" t="s">
        <v>4</v>
      </c>
      <c r="BE105" s="24" t="s">
        <v>3</v>
      </c>
      <c r="BF105" s="24" t="s">
        <v>716</v>
      </c>
      <c r="BG105" s="24" t="s">
        <v>573</v>
      </c>
      <c r="BH105" s="24" t="s">
        <v>673</v>
      </c>
      <c r="BI105" s="24" t="s">
        <v>1205</v>
      </c>
      <c r="BJ105" s="34">
        <v>894371.89</v>
      </c>
      <c r="BK105" s="34">
        <v>359955</v>
      </c>
      <c r="BL105" s="31">
        <v>40213</v>
      </c>
      <c r="BM105" s="31">
        <v>40786</v>
      </c>
      <c r="BN105" s="24" t="s">
        <v>4</v>
      </c>
      <c r="BO105" s="24" t="s">
        <v>4</v>
      </c>
      <c r="BP105" s="24" t="s">
        <v>4</v>
      </c>
      <c r="BQ105" s="32" t="s">
        <v>4</v>
      </c>
      <c r="BR105" s="24" t="s">
        <v>4</v>
      </c>
      <c r="BS105" s="24" t="s">
        <v>4</v>
      </c>
      <c r="BT105" s="24" t="s">
        <v>4</v>
      </c>
      <c r="BU105" s="24" t="s">
        <v>4</v>
      </c>
      <c r="BV105" s="24" t="s">
        <v>4</v>
      </c>
      <c r="BW105" s="24" t="s">
        <v>929</v>
      </c>
      <c r="BX105" s="24" t="s">
        <v>3</v>
      </c>
      <c r="BY105" s="24" t="s">
        <v>881</v>
      </c>
      <c r="BZ105" s="24">
        <v>6</v>
      </c>
      <c r="CA105" s="31">
        <v>44413</v>
      </c>
      <c r="CB105" s="34">
        <v>49996.22</v>
      </c>
    </row>
    <row r="106" spans="1:80" ht="255">
      <c r="A106" s="24">
        <v>103</v>
      </c>
      <c r="B106" s="24">
        <v>5929672</v>
      </c>
      <c r="C106" s="24" t="s">
        <v>160</v>
      </c>
      <c r="D106" s="24">
        <v>202</v>
      </c>
      <c r="E106" s="24">
        <v>1</v>
      </c>
      <c r="F106" s="24" t="s">
        <v>145</v>
      </c>
      <c r="G106" s="24">
        <v>321712</v>
      </c>
      <c r="H106" s="24" t="s">
        <v>306</v>
      </c>
      <c r="I106" s="31">
        <v>40072</v>
      </c>
      <c r="J106" s="31">
        <v>41451</v>
      </c>
      <c r="K106" s="24">
        <v>980</v>
      </c>
      <c r="L106" s="32">
        <v>71797.39</v>
      </c>
      <c r="M106" s="33">
        <v>0.2</v>
      </c>
      <c r="N106" s="33">
        <v>0</v>
      </c>
      <c r="O106" s="24" t="s">
        <v>450</v>
      </c>
      <c r="P106" s="24" t="s">
        <v>452</v>
      </c>
      <c r="Q106" s="24" t="s">
        <v>488</v>
      </c>
      <c r="R106" s="24" t="s">
        <v>194</v>
      </c>
      <c r="S106" s="24" t="s">
        <v>4</v>
      </c>
      <c r="T106" s="34">
        <f t="shared" si="2"/>
        <v>46774.3</v>
      </c>
      <c r="U106" s="34">
        <v>43542.13</v>
      </c>
      <c r="V106" s="34">
        <v>3232.17</v>
      </c>
      <c r="W106" s="34">
        <v>0</v>
      </c>
      <c r="X106" s="34">
        <v>0</v>
      </c>
      <c r="Y106" s="34">
        <f t="shared" si="3"/>
        <v>46774.3</v>
      </c>
      <c r="Z106" s="24" t="s">
        <v>3</v>
      </c>
      <c r="AA106" s="24" t="s">
        <v>3</v>
      </c>
      <c r="AB106" s="24"/>
      <c r="AC106" s="24" t="s">
        <v>4</v>
      </c>
      <c r="AD106" s="24" t="s">
        <v>4</v>
      </c>
      <c r="AE106" s="34">
        <v>0</v>
      </c>
      <c r="AF106" s="34">
        <v>0</v>
      </c>
      <c r="AG106" s="34">
        <v>0</v>
      </c>
      <c r="AH106" s="34">
        <v>0</v>
      </c>
      <c r="AI106" s="34">
        <v>0</v>
      </c>
      <c r="AJ106" s="34">
        <v>0</v>
      </c>
      <c r="AK106" s="34">
        <v>0</v>
      </c>
      <c r="AL106" s="34">
        <v>0</v>
      </c>
      <c r="AM106" s="34">
        <v>0</v>
      </c>
      <c r="AN106" s="34">
        <v>0</v>
      </c>
      <c r="AO106" s="34">
        <v>0</v>
      </c>
      <c r="AP106" s="34">
        <v>0</v>
      </c>
      <c r="AQ106" s="34">
        <v>0</v>
      </c>
      <c r="AR106" s="34">
        <v>0</v>
      </c>
      <c r="AS106" s="34">
        <v>0</v>
      </c>
      <c r="AT106" s="34">
        <v>0</v>
      </c>
      <c r="AU106" s="34">
        <v>0</v>
      </c>
      <c r="AV106" s="34">
        <v>0</v>
      </c>
      <c r="AW106" s="34">
        <v>0</v>
      </c>
      <c r="AX106" s="31">
        <v>41687</v>
      </c>
      <c r="AY106" s="34">
        <v>2500</v>
      </c>
      <c r="AZ106" s="24">
        <v>3796</v>
      </c>
      <c r="BA106" s="24">
        <v>3</v>
      </c>
      <c r="BB106" s="31">
        <v>43057</v>
      </c>
      <c r="BC106" s="24" t="s">
        <v>4</v>
      </c>
      <c r="BD106" s="24" t="s">
        <v>4</v>
      </c>
      <c r="BE106" s="24"/>
      <c r="BF106" s="24" t="s">
        <v>717</v>
      </c>
      <c r="BG106" s="24" t="s">
        <v>573</v>
      </c>
      <c r="BH106" s="24" t="s">
        <v>718</v>
      </c>
      <c r="BI106" s="24" t="s">
        <v>1206</v>
      </c>
      <c r="BJ106" s="34">
        <v>101647.58</v>
      </c>
      <c r="BK106" s="34">
        <v>167257.29</v>
      </c>
      <c r="BL106" s="31">
        <v>40147</v>
      </c>
      <c r="BM106" s="31">
        <v>40333</v>
      </c>
      <c r="BN106" s="24" t="s">
        <v>4</v>
      </c>
      <c r="BO106" s="24" t="s">
        <v>4</v>
      </c>
      <c r="BP106" s="24" t="s">
        <v>4</v>
      </c>
      <c r="BQ106" s="32" t="s">
        <v>4</v>
      </c>
      <c r="BR106" s="24" t="s">
        <v>4</v>
      </c>
      <c r="BS106" s="24" t="s">
        <v>4</v>
      </c>
      <c r="BT106" s="24" t="s">
        <v>4</v>
      </c>
      <c r="BU106" s="24" t="s">
        <v>950</v>
      </c>
      <c r="BV106" s="24" t="s">
        <v>4</v>
      </c>
      <c r="BW106" s="24" t="s">
        <v>940</v>
      </c>
      <c r="BX106" s="24" t="s">
        <v>3</v>
      </c>
      <c r="BY106" s="24" t="s">
        <v>881</v>
      </c>
      <c r="BZ106" s="24">
        <v>6</v>
      </c>
      <c r="CA106" s="31">
        <v>44413</v>
      </c>
      <c r="CB106" s="34">
        <v>374.19</v>
      </c>
    </row>
    <row r="107" spans="1:80" ht="90">
      <c r="A107" s="24">
        <v>104</v>
      </c>
      <c r="B107" s="24">
        <v>5931272</v>
      </c>
      <c r="C107" s="24" t="s">
        <v>160</v>
      </c>
      <c r="D107" s="24">
        <v>202</v>
      </c>
      <c r="E107" s="24">
        <v>1</v>
      </c>
      <c r="F107" s="24" t="s">
        <v>145</v>
      </c>
      <c r="G107" s="24">
        <v>321712</v>
      </c>
      <c r="H107" s="24" t="s">
        <v>307</v>
      </c>
      <c r="I107" s="31">
        <v>39122</v>
      </c>
      <c r="J107" s="31">
        <v>42775</v>
      </c>
      <c r="K107" s="24">
        <v>840</v>
      </c>
      <c r="L107" s="32">
        <v>20000</v>
      </c>
      <c r="M107" s="33">
        <v>0.15</v>
      </c>
      <c r="N107" s="33">
        <v>0</v>
      </c>
      <c r="O107" s="24" t="s">
        <v>450</v>
      </c>
      <c r="P107" s="24" t="s">
        <v>452</v>
      </c>
      <c r="Q107" s="24" t="s">
        <v>488</v>
      </c>
      <c r="R107" s="24" t="s">
        <v>194</v>
      </c>
      <c r="S107" s="24" t="s">
        <v>4</v>
      </c>
      <c r="T107" s="34">
        <f t="shared" si="2"/>
        <v>1050887.1000000001</v>
      </c>
      <c r="U107" s="34">
        <v>475210.05</v>
      </c>
      <c r="V107" s="34">
        <v>575677.05000000005</v>
      </c>
      <c r="W107" s="34">
        <v>0</v>
      </c>
      <c r="X107" s="34">
        <v>0</v>
      </c>
      <c r="Y107" s="34">
        <f t="shared" si="3"/>
        <v>39085.760000000002</v>
      </c>
      <c r="Z107" s="24" t="s">
        <v>3</v>
      </c>
      <c r="AA107" s="24" t="s">
        <v>3</v>
      </c>
      <c r="AB107" s="24"/>
      <c r="AC107" s="24" t="s">
        <v>4</v>
      </c>
      <c r="AD107" s="24" t="s">
        <v>4</v>
      </c>
      <c r="AE107" s="34">
        <v>0</v>
      </c>
      <c r="AF107" s="34">
        <v>0</v>
      </c>
      <c r="AG107" s="34">
        <v>0</v>
      </c>
      <c r="AH107" s="34">
        <v>0</v>
      </c>
      <c r="AI107" s="34">
        <v>0</v>
      </c>
      <c r="AJ107" s="34">
        <v>0</v>
      </c>
      <c r="AK107" s="34">
        <v>0</v>
      </c>
      <c r="AL107" s="34">
        <v>0</v>
      </c>
      <c r="AM107" s="34">
        <v>0</v>
      </c>
      <c r="AN107" s="34">
        <v>0</v>
      </c>
      <c r="AO107" s="34">
        <v>0</v>
      </c>
      <c r="AP107" s="34">
        <v>0</v>
      </c>
      <c r="AQ107" s="34">
        <v>0</v>
      </c>
      <c r="AR107" s="34">
        <v>0</v>
      </c>
      <c r="AS107" s="34">
        <v>0</v>
      </c>
      <c r="AT107" s="34">
        <v>0</v>
      </c>
      <c r="AU107" s="34">
        <v>0</v>
      </c>
      <c r="AV107" s="34">
        <v>0</v>
      </c>
      <c r="AW107" s="34">
        <v>0</v>
      </c>
      <c r="AX107" s="31">
        <v>40329</v>
      </c>
      <c r="AY107" s="34">
        <v>2377.5300000000002</v>
      </c>
      <c r="AZ107" s="24">
        <v>4707</v>
      </c>
      <c r="BA107" s="24">
        <v>3</v>
      </c>
      <c r="BB107" s="31">
        <v>43870</v>
      </c>
      <c r="BC107" s="24" t="s">
        <v>4</v>
      </c>
      <c r="BD107" s="24" t="s">
        <v>4</v>
      </c>
      <c r="BE107" s="24" t="s">
        <v>3</v>
      </c>
      <c r="BF107" s="24" t="s">
        <v>719</v>
      </c>
      <c r="BG107" s="24" t="s">
        <v>573</v>
      </c>
      <c r="BH107" s="24" t="s">
        <v>610</v>
      </c>
      <c r="BI107" s="24" t="s">
        <v>1207</v>
      </c>
      <c r="BJ107" s="34">
        <v>174130.62</v>
      </c>
      <c r="BK107" s="34">
        <v>275160.84999999998</v>
      </c>
      <c r="BL107" s="31">
        <v>40147</v>
      </c>
      <c r="BM107" s="31">
        <v>39758</v>
      </c>
      <c r="BN107" s="24" t="s">
        <v>4</v>
      </c>
      <c r="BO107" s="24" t="s">
        <v>4</v>
      </c>
      <c r="BP107" s="24" t="s">
        <v>3</v>
      </c>
      <c r="BQ107" s="32" t="s">
        <v>4</v>
      </c>
      <c r="BR107" s="24" t="s">
        <v>4</v>
      </c>
      <c r="BS107" s="24" t="s">
        <v>4</v>
      </c>
      <c r="BT107" s="24" t="s">
        <v>4</v>
      </c>
      <c r="BU107" s="24" t="s">
        <v>4</v>
      </c>
      <c r="BV107" s="24" t="s">
        <v>4</v>
      </c>
      <c r="BW107" s="24" t="s">
        <v>946</v>
      </c>
      <c r="BX107" s="24" t="s">
        <v>3</v>
      </c>
      <c r="BY107" s="24" t="s">
        <v>881</v>
      </c>
      <c r="BZ107" s="24">
        <v>6</v>
      </c>
      <c r="CA107" s="31">
        <v>44413</v>
      </c>
      <c r="CB107" s="34">
        <v>8323.49</v>
      </c>
    </row>
    <row r="108" spans="1:80" ht="45">
      <c r="A108" s="24">
        <v>105</v>
      </c>
      <c r="B108" s="24" t="s">
        <v>445</v>
      </c>
      <c r="C108" s="24" t="s">
        <v>160</v>
      </c>
      <c r="D108" s="24">
        <v>205</v>
      </c>
      <c r="E108" s="24">
        <v>1</v>
      </c>
      <c r="F108" s="24" t="s">
        <v>145</v>
      </c>
      <c r="G108" s="24">
        <v>321712</v>
      </c>
      <c r="H108" s="24" t="s">
        <v>308</v>
      </c>
      <c r="I108" s="31">
        <v>39133</v>
      </c>
      <c r="J108" s="31">
        <v>39497</v>
      </c>
      <c r="K108" s="24">
        <v>980</v>
      </c>
      <c r="L108" s="32">
        <v>2500</v>
      </c>
      <c r="M108" s="33">
        <v>0.36499999999999999</v>
      </c>
      <c r="N108" s="33">
        <v>0</v>
      </c>
      <c r="O108" s="24" t="s">
        <v>195</v>
      </c>
      <c r="P108" s="24" t="s">
        <v>495</v>
      </c>
      <c r="Q108" s="24" t="s">
        <v>488</v>
      </c>
      <c r="R108" s="24" t="s">
        <v>194</v>
      </c>
      <c r="S108" s="24" t="s">
        <v>4</v>
      </c>
      <c r="T108" s="34">
        <f t="shared" si="2"/>
        <v>2592.4499999999998</v>
      </c>
      <c r="U108" s="34">
        <v>2500.3000000000002</v>
      </c>
      <c r="V108" s="34">
        <v>92.15</v>
      </c>
      <c r="W108" s="34">
        <v>0</v>
      </c>
      <c r="X108" s="34">
        <v>0</v>
      </c>
      <c r="Y108" s="34">
        <f t="shared" si="3"/>
        <v>2592.4499999999998</v>
      </c>
      <c r="Z108" s="24" t="s">
        <v>4</v>
      </c>
      <c r="AA108" s="24"/>
      <c r="AB108" s="24"/>
      <c r="AC108" s="24" t="s">
        <v>4</v>
      </c>
      <c r="AD108" s="24" t="s">
        <v>4</v>
      </c>
      <c r="AE108" s="34">
        <v>0</v>
      </c>
      <c r="AF108" s="34">
        <v>0</v>
      </c>
      <c r="AG108" s="34">
        <v>0</v>
      </c>
      <c r="AH108" s="34">
        <v>0</v>
      </c>
      <c r="AI108" s="34">
        <v>0</v>
      </c>
      <c r="AJ108" s="34">
        <v>0</v>
      </c>
      <c r="AK108" s="34">
        <v>0</v>
      </c>
      <c r="AL108" s="34">
        <v>0</v>
      </c>
      <c r="AM108" s="34">
        <v>0</v>
      </c>
      <c r="AN108" s="34">
        <v>0</v>
      </c>
      <c r="AO108" s="34">
        <v>0</v>
      </c>
      <c r="AP108" s="34">
        <v>0</v>
      </c>
      <c r="AQ108" s="34">
        <v>0</v>
      </c>
      <c r="AR108" s="34">
        <v>0</v>
      </c>
      <c r="AS108" s="34">
        <v>0</v>
      </c>
      <c r="AT108" s="34">
        <v>0</v>
      </c>
      <c r="AU108" s="34">
        <v>0</v>
      </c>
      <c r="AV108" s="34">
        <v>0</v>
      </c>
      <c r="AW108" s="34">
        <v>0</v>
      </c>
      <c r="AX108" s="31">
        <v>39489</v>
      </c>
      <c r="AY108" s="34">
        <v>78</v>
      </c>
      <c r="AZ108" s="24">
        <v>4911</v>
      </c>
      <c r="BA108" s="24">
        <v>1</v>
      </c>
      <c r="BB108" s="31">
        <v>40593</v>
      </c>
      <c r="BC108" s="24" t="s">
        <v>4</v>
      </c>
      <c r="BD108" s="24" t="s">
        <v>4</v>
      </c>
      <c r="BE108" s="24" t="s">
        <v>4</v>
      </c>
      <c r="BF108" s="24"/>
      <c r="BG108" s="24"/>
      <c r="BH108" s="24"/>
      <c r="BI108" s="24" t="s">
        <v>604</v>
      </c>
      <c r="BJ108" s="34">
        <v>0</v>
      </c>
      <c r="BK108" s="34"/>
      <c r="BL108" s="31"/>
      <c r="BM108" s="31"/>
      <c r="BN108" s="24" t="s">
        <v>4</v>
      </c>
      <c r="BO108" s="24" t="s">
        <v>4</v>
      </c>
      <c r="BP108" s="24" t="s">
        <v>4</v>
      </c>
      <c r="BQ108" s="32" t="s">
        <v>4</v>
      </c>
      <c r="BR108" s="24" t="s">
        <v>4</v>
      </c>
      <c r="BS108" s="24" t="s">
        <v>4</v>
      </c>
      <c r="BT108" s="24" t="s">
        <v>4</v>
      </c>
      <c r="BU108" s="24" t="s">
        <v>4</v>
      </c>
      <c r="BV108" s="24" t="s">
        <v>4</v>
      </c>
      <c r="BW108" s="24" t="s">
        <v>951</v>
      </c>
      <c r="BX108" s="24" t="s">
        <v>3</v>
      </c>
      <c r="BY108" s="24" t="s">
        <v>881</v>
      </c>
      <c r="BZ108" s="24">
        <v>6</v>
      </c>
      <c r="CA108" s="31">
        <v>44413</v>
      </c>
      <c r="CB108" s="34">
        <v>20.74</v>
      </c>
    </row>
    <row r="109" spans="1:80" ht="210">
      <c r="A109" s="24">
        <v>106</v>
      </c>
      <c r="B109" s="24">
        <v>5929893</v>
      </c>
      <c r="C109" s="24" t="s">
        <v>160</v>
      </c>
      <c r="D109" s="24">
        <v>202</v>
      </c>
      <c r="E109" s="24">
        <v>1</v>
      </c>
      <c r="F109" s="24" t="s">
        <v>145</v>
      </c>
      <c r="G109" s="24">
        <v>321712</v>
      </c>
      <c r="H109" s="24" t="s">
        <v>309</v>
      </c>
      <c r="I109" s="31">
        <v>39440</v>
      </c>
      <c r="J109" s="31">
        <v>43093</v>
      </c>
      <c r="K109" s="24">
        <v>840</v>
      </c>
      <c r="L109" s="32">
        <v>200000</v>
      </c>
      <c r="M109" s="33">
        <v>0.15</v>
      </c>
      <c r="N109" s="33">
        <v>0</v>
      </c>
      <c r="O109" s="24" t="s">
        <v>450</v>
      </c>
      <c r="P109" s="24" t="s">
        <v>452</v>
      </c>
      <c r="Q109" s="24" t="s">
        <v>490</v>
      </c>
      <c r="R109" s="24" t="s">
        <v>194</v>
      </c>
      <c r="S109" s="24" t="s">
        <v>4</v>
      </c>
      <c r="T109" s="34">
        <f t="shared" si="2"/>
        <v>11178267.32</v>
      </c>
      <c r="U109" s="34">
        <v>4837066.01</v>
      </c>
      <c r="V109" s="34">
        <v>6341201.3099999996</v>
      </c>
      <c r="W109" s="34">
        <v>0</v>
      </c>
      <c r="X109" s="34">
        <v>0</v>
      </c>
      <c r="Y109" s="34">
        <f t="shared" si="3"/>
        <v>415754.53</v>
      </c>
      <c r="Z109" s="24" t="s">
        <v>3</v>
      </c>
      <c r="AA109" s="24" t="s">
        <v>3</v>
      </c>
      <c r="AB109" s="24"/>
      <c r="AC109" s="24"/>
      <c r="AD109" s="24" t="s">
        <v>4</v>
      </c>
      <c r="AE109" s="34">
        <v>0</v>
      </c>
      <c r="AF109" s="34">
        <v>0</v>
      </c>
      <c r="AG109" s="34">
        <v>0</v>
      </c>
      <c r="AH109" s="34">
        <v>0</v>
      </c>
      <c r="AI109" s="34">
        <v>0</v>
      </c>
      <c r="AJ109" s="34">
        <v>0</v>
      </c>
      <c r="AK109" s="34">
        <v>0</v>
      </c>
      <c r="AL109" s="34">
        <v>0</v>
      </c>
      <c r="AM109" s="34">
        <v>0</v>
      </c>
      <c r="AN109" s="34">
        <v>0</v>
      </c>
      <c r="AO109" s="34">
        <v>0</v>
      </c>
      <c r="AP109" s="34">
        <v>0</v>
      </c>
      <c r="AQ109" s="34">
        <v>0</v>
      </c>
      <c r="AR109" s="34">
        <v>0</v>
      </c>
      <c r="AS109" s="34">
        <v>0</v>
      </c>
      <c r="AT109" s="34">
        <v>0</v>
      </c>
      <c r="AU109" s="34">
        <v>0</v>
      </c>
      <c r="AV109" s="34">
        <v>0</v>
      </c>
      <c r="AW109" s="34">
        <v>0</v>
      </c>
      <c r="AX109" s="31">
        <v>39919</v>
      </c>
      <c r="AY109" s="34">
        <v>9948.02</v>
      </c>
      <c r="AZ109" s="24">
        <v>4462</v>
      </c>
      <c r="BA109" s="24">
        <v>4</v>
      </c>
      <c r="BB109" s="31">
        <v>44189</v>
      </c>
      <c r="BC109" s="24" t="s">
        <v>4</v>
      </c>
      <c r="BD109" s="24" t="s">
        <v>4</v>
      </c>
      <c r="BE109" s="24"/>
      <c r="BF109" s="24" t="s">
        <v>720</v>
      </c>
      <c r="BG109" s="24" t="s">
        <v>573</v>
      </c>
      <c r="BH109" s="24" t="s">
        <v>630</v>
      </c>
      <c r="BI109" s="24" t="s">
        <v>1208</v>
      </c>
      <c r="BJ109" s="34">
        <v>1442857.14</v>
      </c>
      <c r="BK109" s="34">
        <v>851290.08</v>
      </c>
      <c r="BL109" s="31">
        <v>41584</v>
      </c>
      <c r="BM109" s="31">
        <v>41582</v>
      </c>
      <c r="BN109" s="24" t="s">
        <v>4</v>
      </c>
      <c r="BO109" s="24" t="s">
        <v>4</v>
      </c>
      <c r="BP109" s="24" t="s">
        <v>3</v>
      </c>
      <c r="BQ109" s="32" t="s">
        <v>4</v>
      </c>
      <c r="BR109" s="24" t="s">
        <v>4</v>
      </c>
      <c r="BS109" s="24" t="s">
        <v>4</v>
      </c>
      <c r="BT109" s="24" t="s">
        <v>4</v>
      </c>
      <c r="BU109" s="24" t="s">
        <v>939</v>
      </c>
      <c r="BV109" s="24" t="s">
        <v>4</v>
      </c>
      <c r="BW109" s="24" t="s">
        <v>952</v>
      </c>
      <c r="BX109" s="24" t="s">
        <v>3</v>
      </c>
      <c r="BY109" s="24" t="s">
        <v>881</v>
      </c>
      <c r="BZ109" s="24">
        <v>6</v>
      </c>
      <c r="CA109" s="31">
        <v>44413</v>
      </c>
      <c r="CB109" s="34">
        <v>87030.33</v>
      </c>
    </row>
    <row r="110" spans="1:80" ht="180">
      <c r="A110" s="24">
        <v>107</v>
      </c>
      <c r="B110" s="24">
        <v>5931399</v>
      </c>
      <c r="C110" s="24" t="s">
        <v>160</v>
      </c>
      <c r="D110" s="24">
        <v>202</v>
      </c>
      <c r="E110" s="24">
        <v>1</v>
      </c>
      <c r="F110" s="24" t="s">
        <v>145</v>
      </c>
      <c r="G110" s="24">
        <v>321712</v>
      </c>
      <c r="H110" s="24" t="s">
        <v>310</v>
      </c>
      <c r="I110" s="31">
        <v>39590</v>
      </c>
      <c r="J110" s="31">
        <v>45068</v>
      </c>
      <c r="K110" s="24">
        <v>840</v>
      </c>
      <c r="L110" s="32">
        <v>300000</v>
      </c>
      <c r="M110" s="33">
        <v>0.15</v>
      </c>
      <c r="N110" s="33">
        <v>0</v>
      </c>
      <c r="O110" s="24" t="s">
        <v>450</v>
      </c>
      <c r="P110" s="24" t="s">
        <v>452</v>
      </c>
      <c r="Q110" s="24" t="s">
        <v>496</v>
      </c>
      <c r="R110" s="24" t="s">
        <v>4</v>
      </c>
      <c r="S110" s="24" t="s">
        <v>4</v>
      </c>
      <c r="T110" s="34">
        <f t="shared" si="2"/>
        <v>22072836.949999999</v>
      </c>
      <c r="U110" s="34">
        <v>7841879.5199999996</v>
      </c>
      <c r="V110" s="34">
        <v>14230957.43</v>
      </c>
      <c r="W110" s="34">
        <v>0</v>
      </c>
      <c r="X110" s="34">
        <v>0</v>
      </c>
      <c r="Y110" s="34">
        <f t="shared" si="3"/>
        <v>820957.46</v>
      </c>
      <c r="Z110" s="24" t="s">
        <v>3</v>
      </c>
      <c r="AA110" s="24" t="s">
        <v>3</v>
      </c>
      <c r="AB110" s="24"/>
      <c r="AC110" s="24"/>
      <c r="AD110" s="24" t="s">
        <v>4</v>
      </c>
      <c r="AE110" s="34">
        <v>0</v>
      </c>
      <c r="AF110" s="34">
        <v>0</v>
      </c>
      <c r="AG110" s="34">
        <v>0</v>
      </c>
      <c r="AH110" s="34">
        <v>0</v>
      </c>
      <c r="AI110" s="34">
        <v>0</v>
      </c>
      <c r="AJ110" s="34">
        <v>0</v>
      </c>
      <c r="AK110" s="34">
        <v>0</v>
      </c>
      <c r="AL110" s="34">
        <v>0</v>
      </c>
      <c r="AM110" s="34">
        <v>0</v>
      </c>
      <c r="AN110" s="34">
        <v>0</v>
      </c>
      <c r="AO110" s="34">
        <v>0</v>
      </c>
      <c r="AP110" s="34">
        <v>0</v>
      </c>
      <c r="AQ110" s="34">
        <v>0</v>
      </c>
      <c r="AR110" s="34">
        <v>0</v>
      </c>
      <c r="AS110" s="34">
        <v>0</v>
      </c>
      <c r="AT110" s="34">
        <v>0</v>
      </c>
      <c r="AU110" s="34">
        <v>0</v>
      </c>
      <c r="AV110" s="34">
        <v>0</v>
      </c>
      <c r="AW110" s="34">
        <v>0</v>
      </c>
      <c r="AX110" s="31">
        <v>41303</v>
      </c>
      <c r="AY110" s="34">
        <v>3996.5</v>
      </c>
      <c r="AZ110" s="24">
        <v>4554</v>
      </c>
      <c r="BA110" s="24">
        <v>2.4</v>
      </c>
      <c r="BB110" s="31">
        <v>46164</v>
      </c>
      <c r="BC110" s="24" t="s">
        <v>4</v>
      </c>
      <c r="BD110" s="24" t="s">
        <v>4</v>
      </c>
      <c r="BE110" s="24"/>
      <c r="BF110" s="24" t="s">
        <v>721</v>
      </c>
      <c r="BG110" s="24" t="s">
        <v>573</v>
      </c>
      <c r="BH110" s="24" t="s">
        <v>702</v>
      </c>
      <c r="BI110" s="24" t="s">
        <v>1209</v>
      </c>
      <c r="BJ110" s="34">
        <v>2240700</v>
      </c>
      <c r="BK110" s="34">
        <v>2254687.64</v>
      </c>
      <c r="BL110" s="31">
        <v>43272</v>
      </c>
      <c r="BM110" s="31">
        <v>41123</v>
      </c>
      <c r="BN110" s="24" t="s">
        <v>4</v>
      </c>
      <c r="BO110" s="24" t="s">
        <v>4</v>
      </c>
      <c r="BP110" s="24" t="s">
        <v>4</v>
      </c>
      <c r="BQ110" s="32" t="s">
        <v>4</v>
      </c>
      <c r="BR110" s="24" t="s">
        <v>4</v>
      </c>
      <c r="BS110" s="24" t="s">
        <v>4</v>
      </c>
      <c r="BT110" s="24" t="s">
        <v>4</v>
      </c>
      <c r="BU110" s="24" t="s">
        <v>4</v>
      </c>
      <c r="BV110" s="24" t="s">
        <v>4</v>
      </c>
      <c r="BW110" s="24" t="s">
        <v>943</v>
      </c>
      <c r="BX110" s="24" t="s">
        <v>3</v>
      </c>
      <c r="BY110" s="24" t="s">
        <v>881</v>
      </c>
      <c r="BZ110" s="24">
        <v>6</v>
      </c>
      <c r="CA110" s="31">
        <v>44413</v>
      </c>
      <c r="CB110" s="34">
        <v>152757.76999999999</v>
      </c>
    </row>
    <row r="111" spans="1:80" ht="120">
      <c r="A111" s="24">
        <v>108</v>
      </c>
      <c r="B111" s="24">
        <v>5929611</v>
      </c>
      <c r="C111" s="24" t="s">
        <v>160</v>
      </c>
      <c r="D111" s="24">
        <v>202</v>
      </c>
      <c r="E111" s="24">
        <v>1</v>
      </c>
      <c r="F111" s="24" t="s">
        <v>145</v>
      </c>
      <c r="G111" s="24">
        <v>321712</v>
      </c>
      <c r="H111" s="24" t="s">
        <v>311</v>
      </c>
      <c r="I111" s="31">
        <v>38908</v>
      </c>
      <c r="J111" s="31">
        <v>42559</v>
      </c>
      <c r="K111" s="24">
        <v>840</v>
      </c>
      <c r="L111" s="32">
        <v>100000</v>
      </c>
      <c r="M111" s="33">
        <v>0.15</v>
      </c>
      <c r="N111" s="33">
        <v>0</v>
      </c>
      <c r="O111" s="24" t="s">
        <v>450</v>
      </c>
      <c r="P111" s="24" t="s">
        <v>452</v>
      </c>
      <c r="Q111" s="24" t="s">
        <v>488</v>
      </c>
      <c r="R111" s="24" t="s">
        <v>194</v>
      </c>
      <c r="S111" s="24" t="s">
        <v>4</v>
      </c>
      <c r="T111" s="34">
        <f t="shared" si="2"/>
        <v>4154887.79</v>
      </c>
      <c r="U111" s="34">
        <v>1992665.02</v>
      </c>
      <c r="V111" s="34">
        <v>2162222.77</v>
      </c>
      <c r="W111" s="34">
        <v>0</v>
      </c>
      <c r="X111" s="34">
        <v>0</v>
      </c>
      <c r="Y111" s="34">
        <f t="shared" si="3"/>
        <v>154533.20000000001</v>
      </c>
      <c r="Z111" s="24" t="s">
        <v>3</v>
      </c>
      <c r="AA111" s="24" t="s">
        <v>3</v>
      </c>
      <c r="AB111" s="24"/>
      <c r="AC111" s="24" t="s">
        <v>3</v>
      </c>
      <c r="AD111" s="24" t="s">
        <v>4</v>
      </c>
      <c r="AE111" s="34">
        <v>0</v>
      </c>
      <c r="AF111" s="34">
        <v>0</v>
      </c>
      <c r="AG111" s="34">
        <v>0</v>
      </c>
      <c r="AH111" s="34">
        <v>0</v>
      </c>
      <c r="AI111" s="34">
        <v>0</v>
      </c>
      <c r="AJ111" s="34">
        <v>0</v>
      </c>
      <c r="AK111" s="34">
        <v>0</v>
      </c>
      <c r="AL111" s="34">
        <v>0</v>
      </c>
      <c r="AM111" s="34">
        <v>0</v>
      </c>
      <c r="AN111" s="34">
        <v>0</v>
      </c>
      <c r="AO111" s="34">
        <v>0</v>
      </c>
      <c r="AP111" s="34">
        <v>0</v>
      </c>
      <c r="AQ111" s="34">
        <v>0</v>
      </c>
      <c r="AR111" s="34">
        <v>0</v>
      </c>
      <c r="AS111" s="34">
        <v>0</v>
      </c>
      <c r="AT111" s="34">
        <v>0</v>
      </c>
      <c r="AU111" s="34">
        <v>0</v>
      </c>
      <c r="AV111" s="34">
        <v>0</v>
      </c>
      <c r="AW111" s="34">
        <v>0</v>
      </c>
      <c r="AX111" s="31">
        <v>40064</v>
      </c>
      <c r="AY111" s="34">
        <v>1859.32</v>
      </c>
      <c r="AZ111" s="24">
        <v>4462</v>
      </c>
      <c r="BA111" s="24">
        <v>4</v>
      </c>
      <c r="BB111" s="31">
        <v>43654</v>
      </c>
      <c r="BC111" s="24" t="s">
        <v>4</v>
      </c>
      <c r="BD111" s="24" t="s">
        <v>4</v>
      </c>
      <c r="BE111" s="24" t="s">
        <v>3</v>
      </c>
      <c r="BF111" s="24" t="s">
        <v>722</v>
      </c>
      <c r="BG111" s="24" t="s">
        <v>573</v>
      </c>
      <c r="BH111" s="24" t="s">
        <v>643</v>
      </c>
      <c r="BI111" s="24" t="s">
        <v>1210</v>
      </c>
      <c r="BJ111" s="34">
        <v>363335</v>
      </c>
      <c r="BK111" s="34">
        <v>806485</v>
      </c>
      <c r="BL111" s="31">
        <v>40180</v>
      </c>
      <c r="BM111" s="31">
        <v>39979</v>
      </c>
      <c r="BN111" s="24" t="s">
        <v>4</v>
      </c>
      <c r="BO111" s="24" t="s">
        <v>4</v>
      </c>
      <c r="BP111" s="24" t="s">
        <v>4</v>
      </c>
      <c r="BQ111" s="32" t="s">
        <v>4</v>
      </c>
      <c r="BR111" s="24" t="s">
        <v>4</v>
      </c>
      <c r="BS111" s="24" t="s">
        <v>4</v>
      </c>
      <c r="BT111" s="24" t="s">
        <v>4</v>
      </c>
      <c r="BU111" s="24" t="s">
        <v>953</v>
      </c>
      <c r="BV111" s="24" t="s">
        <v>4</v>
      </c>
      <c r="BW111" s="24" t="s">
        <v>954</v>
      </c>
      <c r="BX111" s="24" t="s">
        <v>3</v>
      </c>
      <c r="BY111" s="24" t="s">
        <v>881</v>
      </c>
      <c r="BZ111" s="24">
        <v>6</v>
      </c>
      <c r="CA111" s="31">
        <v>44413</v>
      </c>
      <c r="CB111" s="34">
        <v>32908.559999999998</v>
      </c>
    </row>
    <row r="112" spans="1:80" ht="90">
      <c r="A112" s="24">
        <v>109</v>
      </c>
      <c r="B112" s="24">
        <v>5930152</v>
      </c>
      <c r="C112" s="24" t="s">
        <v>160</v>
      </c>
      <c r="D112" s="24">
        <v>202</v>
      </c>
      <c r="E112" s="24">
        <v>1</v>
      </c>
      <c r="F112" s="24" t="s">
        <v>145</v>
      </c>
      <c r="G112" s="24">
        <v>321712</v>
      </c>
      <c r="H112" s="24" t="s">
        <v>312</v>
      </c>
      <c r="I112" s="31">
        <v>39462</v>
      </c>
      <c r="J112" s="31">
        <v>43115</v>
      </c>
      <c r="K112" s="24">
        <v>840</v>
      </c>
      <c r="L112" s="32">
        <v>11780</v>
      </c>
      <c r="M112" s="33">
        <v>0.15</v>
      </c>
      <c r="N112" s="33">
        <v>0</v>
      </c>
      <c r="O112" s="24" t="s">
        <v>450</v>
      </c>
      <c r="P112" s="24" t="s">
        <v>452</v>
      </c>
      <c r="Q112" s="24" t="s">
        <v>490</v>
      </c>
      <c r="R112" s="24" t="s">
        <v>194</v>
      </c>
      <c r="S112" s="24" t="s">
        <v>4</v>
      </c>
      <c r="T112" s="34">
        <f t="shared" si="2"/>
        <v>474359.63</v>
      </c>
      <c r="U112" s="34">
        <v>287445.71000000002</v>
      </c>
      <c r="V112" s="34">
        <v>186913.92000000001</v>
      </c>
      <c r="W112" s="34">
        <v>0</v>
      </c>
      <c r="X112" s="34">
        <v>0</v>
      </c>
      <c r="Y112" s="34">
        <f t="shared" si="3"/>
        <v>17642.91</v>
      </c>
      <c r="Z112" s="24" t="s">
        <v>4</v>
      </c>
      <c r="AA112" s="24" t="s">
        <v>4</v>
      </c>
      <c r="AB112" s="24"/>
      <c r="AC112" s="24" t="s">
        <v>4</v>
      </c>
      <c r="AD112" s="24" t="s">
        <v>4</v>
      </c>
      <c r="AE112" s="34">
        <v>0</v>
      </c>
      <c r="AF112" s="34">
        <v>0</v>
      </c>
      <c r="AG112" s="34">
        <v>0</v>
      </c>
      <c r="AH112" s="34">
        <v>0</v>
      </c>
      <c r="AI112" s="34">
        <v>0</v>
      </c>
      <c r="AJ112" s="34">
        <v>0</v>
      </c>
      <c r="AK112" s="34">
        <v>0</v>
      </c>
      <c r="AL112" s="34">
        <v>0</v>
      </c>
      <c r="AM112" s="34">
        <v>0</v>
      </c>
      <c r="AN112" s="34">
        <v>0</v>
      </c>
      <c r="AO112" s="34">
        <v>0</v>
      </c>
      <c r="AP112" s="34">
        <v>0</v>
      </c>
      <c r="AQ112" s="34">
        <v>0</v>
      </c>
      <c r="AR112" s="34">
        <v>0</v>
      </c>
      <c r="AS112" s="34">
        <v>0</v>
      </c>
      <c r="AT112" s="34">
        <v>0</v>
      </c>
      <c r="AU112" s="34">
        <v>0</v>
      </c>
      <c r="AV112" s="34">
        <v>0</v>
      </c>
      <c r="AW112" s="34">
        <v>0</v>
      </c>
      <c r="AX112" s="31">
        <v>41780</v>
      </c>
      <c r="AY112" s="34">
        <v>3516.96</v>
      </c>
      <c r="AZ112" s="24">
        <v>4554</v>
      </c>
      <c r="BA112" s="24">
        <v>1</v>
      </c>
      <c r="BB112" s="31">
        <v>44211</v>
      </c>
      <c r="BC112" s="24" t="s">
        <v>4</v>
      </c>
      <c r="BD112" s="24" t="s">
        <v>4</v>
      </c>
      <c r="BE112" s="24" t="s">
        <v>3</v>
      </c>
      <c r="BF112" s="24" t="s">
        <v>723</v>
      </c>
      <c r="BG112" s="24" t="s">
        <v>573</v>
      </c>
      <c r="BH112" s="24" t="s">
        <v>643</v>
      </c>
      <c r="BI112" s="24" t="s">
        <v>1211</v>
      </c>
      <c r="BJ112" s="34">
        <v>84984.28</v>
      </c>
      <c r="BK112" s="34">
        <v>134291.99</v>
      </c>
      <c r="BL112" s="31">
        <v>40147</v>
      </c>
      <c r="BM112" s="31">
        <v>40263</v>
      </c>
      <c r="BN112" s="24" t="s">
        <v>4</v>
      </c>
      <c r="BO112" s="24" t="s">
        <v>4</v>
      </c>
      <c r="BP112" s="24" t="s">
        <v>3</v>
      </c>
      <c r="BQ112" s="32" t="s">
        <v>4</v>
      </c>
      <c r="BR112" s="24" t="s">
        <v>4</v>
      </c>
      <c r="BS112" s="24" t="s">
        <v>4</v>
      </c>
      <c r="BT112" s="24" t="s">
        <v>4</v>
      </c>
      <c r="BU112" s="24" t="s">
        <v>4</v>
      </c>
      <c r="BV112" s="24" t="s">
        <v>4</v>
      </c>
      <c r="BW112" s="24" t="s">
        <v>955</v>
      </c>
      <c r="BX112" s="24" t="s">
        <v>3</v>
      </c>
      <c r="BY112" s="24" t="s">
        <v>881</v>
      </c>
      <c r="BZ112" s="24">
        <v>6</v>
      </c>
      <c r="CA112" s="31">
        <v>44413</v>
      </c>
      <c r="CB112" s="34">
        <v>3757.14</v>
      </c>
    </row>
    <row r="113" spans="1:80" ht="105">
      <c r="A113" s="24">
        <v>110</v>
      </c>
      <c r="B113" s="24">
        <v>5931232</v>
      </c>
      <c r="C113" s="24" t="s">
        <v>160</v>
      </c>
      <c r="D113" s="24">
        <v>201</v>
      </c>
      <c r="E113" s="24">
        <v>2</v>
      </c>
      <c r="F113" s="24" t="s">
        <v>145</v>
      </c>
      <c r="G113" s="24">
        <v>321712</v>
      </c>
      <c r="H113" s="24" t="s">
        <v>313</v>
      </c>
      <c r="I113" s="31">
        <v>39622</v>
      </c>
      <c r="J113" s="31">
        <v>42178</v>
      </c>
      <c r="K113" s="24">
        <v>840</v>
      </c>
      <c r="L113" s="32">
        <v>36796.879999999997</v>
      </c>
      <c r="M113" s="33">
        <v>7.6999999999999999E-2</v>
      </c>
      <c r="N113" s="33">
        <v>2.5000000000000001E-3</v>
      </c>
      <c r="O113" s="24" t="s">
        <v>465</v>
      </c>
      <c r="P113" s="24" t="s">
        <v>448</v>
      </c>
      <c r="Q113" s="24" t="s">
        <v>490</v>
      </c>
      <c r="R113" s="24" t="s">
        <v>194</v>
      </c>
      <c r="S113" s="24" t="s">
        <v>4</v>
      </c>
      <c r="T113" s="34">
        <f t="shared" si="2"/>
        <v>892021.24</v>
      </c>
      <c r="U113" s="34">
        <v>860685.75</v>
      </c>
      <c r="V113" s="34">
        <v>26923</v>
      </c>
      <c r="W113" s="34">
        <v>4412.49</v>
      </c>
      <c r="X113" s="34">
        <v>0</v>
      </c>
      <c r="Y113" s="34">
        <f t="shared" si="3"/>
        <v>33177.040000000001</v>
      </c>
      <c r="Z113" s="24" t="s">
        <v>3</v>
      </c>
      <c r="AA113" s="24" t="s">
        <v>3</v>
      </c>
      <c r="AB113" s="24" t="s">
        <v>3</v>
      </c>
      <c r="AC113" s="24" t="s">
        <v>4</v>
      </c>
      <c r="AD113" s="24" t="s">
        <v>4</v>
      </c>
      <c r="AE113" s="34">
        <v>0</v>
      </c>
      <c r="AF113" s="34">
        <v>0</v>
      </c>
      <c r="AG113" s="34">
        <v>0</v>
      </c>
      <c r="AH113" s="34">
        <v>0</v>
      </c>
      <c r="AI113" s="34">
        <v>0</v>
      </c>
      <c r="AJ113" s="34">
        <v>0</v>
      </c>
      <c r="AK113" s="34">
        <v>0</v>
      </c>
      <c r="AL113" s="34">
        <v>0</v>
      </c>
      <c r="AM113" s="34">
        <v>0</v>
      </c>
      <c r="AN113" s="34">
        <v>0</v>
      </c>
      <c r="AO113" s="34">
        <v>0</v>
      </c>
      <c r="AP113" s="34">
        <v>0</v>
      </c>
      <c r="AQ113" s="34">
        <v>0</v>
      </c>
      <c r="AR113" s="34">
        <v>0</v>
      </c>
      <c r="AS113" s="34">
        <v>0</v>
      </c>
      <c r="AT113" s="34">
        <v>0</v>
      </c>
      <c r="AU113" s="34">
        <v>0</v>
      </c>
      <c r="AV113" s="34">
        <v>0</v>
      </c>
      <c r="AW113" s="34">
        <v>0</v>
      </c>
      <c r="AX113" s="31">
        <v>40066</v>
      </c>
      <c r="AY113" s="34">
        <f>4185.54+1443.05</f>
        <v>5628.59</v>
      </c>
      <c r="AZ113" s="24">
        <v>4342</v>
      </c>
      <c r="BA113" s="24">
        <v>3</v>
      </c>
      <c r="BB113" s="31">
        <v>43274</v>
      </c>
      <c r="BC113" s="24" t="s">
        <v>4</v>
      </c>
      <c r="BD113" s="24" t="s">
        <v>4</v>
      </c>
      <c r="BE113" s="24" t="s">
        <v>3</v>
      </c>
      <c r="BF113" s="24" t="s">
        <v>724</v>
      </c>
      <c r="BG113" s="24" t="s">
        <v>161</v>
      </c>
      <c r="BH113" s="24" t="s">
        <v>725</v>
      </c>
      <c r="BI113" s="24" t="s">
        <v>1212</v>
      </c>
      <c r="BJ113" s="34">
        <v>212502</v>
      </c>
      <c r="BK113" s="34">
        <v>221955</v>
      </c>
      <c r="BL113" s="31">
        <v>40452</v>
      </c>
      <c r="BM113" s="31">
        <v>40179</v>
      </c>
      <c r="BN113" s="24" t="s">
        <v>4</v>
      </c>
      <c r="BO113" s="24" t="s">
        <v>4</v>
      </c>
      <c r="BP113" s="24" t="s">
        <v>4</v>
      </c>
      <c r="BQ113" s="32" t="s">
        <v>3</v>
      </c>
      <c r="BR113" s="24" t="s">
        <v>4</v>
      </c>
      <c r="BS113" s="24" t="s">
        <v>4</v>
      </c>
      <c r="BT113" s="24" t="s">
        <v>3</v>
      </c>
      <c r="BU113" s="24" t="s">
        <v>956</v>
      </c>
      <c r="BV113" s="24" t="s">
        <v>4</v>
      </c>
      <c r="BW113" s="24" t="s">
        <v>957</v>
      </c>
      <c r="BX113" s="24" t="s">
        <v>3</v>
      </c>
      <c r="BY113" s="24" t="s">
        <v>881</v>
      </c>
      <c r="BZ113" s="24">
        <v>6</v>
      </c>
      <c r="CA113" s="31">
        <v>44413</v>
      </c>
      <c r="CB113" s="34">
        <v>7065.56</v>
      </c>
    </row>
    <row r="114" spans="1:80" ht="225">
      <c r="A114" s="24">
        <v>111</v>
      </c>
      <c r="B114" s="24">
        <v>5931126</v>
      </c>
      <c r="C114" s="24" t="s">
        <v>160</v>
      </c>
      <c r="D114" s="24">
        <v>202</v>
      </c>
      <c r="E114" s="24">
        <v>2</v>
      </c>
      <c r="F114" s="24" t="s">
        <v>145</v>
      </c>
      <c r="G114" s="24">
        <v>321712</v>
      </c>
      <c r="H114" s="24" t="s">
        <v>314</v>
      </c>
      <c r="I114" s="31">
        <v>39538</v>
      </c>
      <c r="J114" s="31">
        <v>43190</v>
      </c>
      <c r="K114" s="24">
        <v>840</v>
      </c>
      <c r="L114" s="32">
        <v>115200</v>
      </c>
      <c r="M114" s="33">
        <v>0.15</v>
      </c>
      <c r="N114" s="33">
        <v>0</v>
      </c>
      <c r="O114" s="24" t="s">
        <v>450</v>
      </c>
      <c r="P114" s="24" t="s">
        <v>452</v>
      </c>
      <c r="Q114" s="24" t="s">
        <v>490</v>
      </c>
      <c r="R114" s="24" t="s">
        <v>194</v>
      </c>
      <c r="S114" s="24" t="s">
        <v>4</v>
      </c>
      <c r="T114" s="34">
        <f t="shared" si="2"/>
        <v>3279906.92</v>
      </c>
      <c r="U114" s="34">
        <v>2865046.75</v>
      </c>
      <c r="V114" s="34">
        <v>414860.17</v>
      </c>
      <c r="W114" s="34">
        <v>0</v>
      </c>
      <c r="X114" s="34">
        <v>0</v>
      </c>
      <c r="Y114" s="34">
        <f t="shared" si="3"/>
        <v>121989.94</v>
      </c>
      <c r="Z114" s="24" t="s">
        <v>3</v>
      </c>
      <c r="AA114" s="24" t="s">
        <v>3</v>
      </c>
      <c r="AB114" s="24"/>
      <c r="AC114" s="24" t="s">
        <v>4</v>
      </c>
      <c r="AD114" s="24" t="s">
        <v>4</v>
      </c>
      <c r="AE114" s="34">
        <v>0</v>
      </c>
      <c r="AF114" s="34">
        <v>0</v>
      </c>
      <c r="AG114" s="34">
        <v>0</v>
      </c>
      <c r="AH114" s="34">
        <v>0</v>
      </c>
      <c r="AI114" s="34">
        <v>0</v>
      </c>
      <c r="AJ114" s="34">
        <v>0</v>
      </c>
      <c r="AK114" s="34">
        <v>0</v>
      </c>
      <c r="AL114" s="34">
        <v>0</v>
      </c>
      <c r="AM114" s="34">
        <v>0</v>
      </c>
      <c r="AN114" s="34">
        <v>0</v>
      </c>
      <c r="AO114" s="34">
        <v>0</v>
      </c>
      <c r="AP114" s="34">
        <v>0</v>
      </c>
      <c r="AQ114" s="34">
        <v>0</v>
      </c>
      <c r="AR114" s="34">
        <v>0</v>
      </c>
      <c r="AS114" s="34">
        <v>0</v>
      </c>
      <c r="AT114" s="34">
        <v>0</v>
      </c>
      <c r="AU114" s="34">
        <v>0</v>
      </c>
      <c r="AV114" s="34">
        <v>0</v>
      </c>
      <c r="AW114" s="34">
        <v>0</v>
      </c>
      <c r="AX114" s="31">
        <v>40036</v>
      </c>
      <c r="AY114" s="34">
        <v>2174.2199999999998</v>
      </c>
      <c r="AZ114" s="24">
        <v>4493</v>
      </c>
      <c r="BA114" s="24">
        <v>1</v>
      </c>
      <c r="BB114" s="31">
        <v>44286</v>
      </c>
      <c r="BC114" s="24" t="s">
        <v>4</v>
      </c>
      <c r="BD114" s="24" t="s">
        <v>4</v>
      </c>
      <c r="BE114" s="24" t="s">
        <v>3</v>
      </c>
      <c r="BF114" s="24" t="s">
        <v>726</v>
      </c>
      <c r="BG114" s="24" t="s">
        <v>573</v>
      </c>
      <c r="BH114" s="24" t="s">
        <v>727</v>
      </c>
      <c r="BI114" s="24" t="s">
        <v>1213</v>
      </c>
      <c r="BJ114" s="34">
        <v>831085.71</v>
      </c>
      <c r="BK114" s="34"/>
      <c r="BL114" s="31"/>
      <c r="BM114" s="31"/>
      <c r="BN114" s="24" t="s">
        <v>4</v>
      </c>
      <c r="BO114" s="24" t="s">
        <v>4</v>
      </c>
      <c r="BP114" s="24" t="s">
        <v>3</v>
      </c>
      <c r="BQ114" s="32" t="s">
        <v>3</v>
      </c>
      <c r="BR114" s="24" t="s">
        <v>4</v>
      </c>
      <c r="BS114" s="24" t="s">
        <v>4</v>
      </c>
      <c r="BT114" s="24" t="s">
        <v>3</v>
      </c>
      <c r="BU114" s="24" t="s">
        <v>956</v>
      </c>
      <c r="BV114" s="24" t="s">
        <v>4</v>
      </c>
      <c r="BW114" s="24" t="s">
        <v>958</v>
      </c>
      <c r="BX114" s="24" t="s">
        <v>3</v>
      </c>
      <c r="BY114" s="24" t="s">
        <v>881</v>
      </c>
      <c r="BZ114" s="24">
        <v>6</v>
      </c>
      <c r="CA114" s="31">
        <v>44413</v>
      </c>
      <c r="CB114" s="34">
        <v>25978.32</v>
      </c>
    </row>
    <row r="115" spans="1:80" ht="75">
      <c r="A115" s="24">
        <v>112</v>
      </c>
      <c r="B115" s="24">
        <v>5931136</v>
      </c>
      <c r="C115" s="24" t="s">
        <v>160</v>
      </c>
      <c r="D115" s="24">
        <v>202</v>
      </c>
      <c r="E115" s="24">
        <v>1</v>
      </c>
      <c r="F115" s="24" t="s">
        <v>145</v>
      </c>
      <c r="G115" s="24">
        <v>321712</v>
      </c>
      <c r="H115" s="24" t="s">
        <v>315</v>
      </c>
      <c r="I115" s="31">
        <v>39583</v>
      </c>
      <c r="J115" s="31">
        <v>45061</v>
      </c>
      <c r="K115" s="24">
        <v>980</v>
      </c>
      <c r="L115" s="32">
        <v>1475000</v>
      </c>
      <c r="M115" s="33">
        <v>0.14499999999999999</v>
      </c>
      <c r="N115" s="33">
        <v>2E-3</v>
      </c>
      <c r="O115" s="24" t="s">
        <v>450</v>
      </c>
      <c r="P115" s="24" t="s">
        <v>497</v>
      </c>
      <c r="Q115" s="24" t="s">
        <v>488</v>
      </c>
      <c r="R115" s="24" t="s">
        <v>194</v>
      </c>
      <c r="S115" s="24" t="s">
        <v>4</v>
      </c>
      <c r="T115" s="34">
        <f t="shared" si="2"/>
        <v>4358399.26</v>
      </c>
      <c r="U115" s="34">
        <v>1404414.3</v>
      </c>
      <c r="V115" s="34">
        <v>2532134.96</v>
      </c>
      <c r="W115" s="34">
        <v>421850</v>
      </c>
      <c r="X115" s="34">
        <v>0</v>
      </c>
      <c r="Y115" s="34">
        <f t="shared" si="3"/>
        <v>4358399.26</v>
      </c>
      <c r="Z115" s="24" t="s">
        <v>3</v>
      </c>
      <c r="AA115" s="24" t="s">
        <v>3</v>
      </c>
      <c r="AB115" s="24" t="s">
        <v>3</v>
      </c>
      <c r="AC115" s="24"/>
      <c r="AD115" s="24" t="s">
        <v>4</v>
      </c>
      <c r="AE115" s="34">
        <v>0</v>
      </c>
      <c r="AF115" s="34">
        <v>0</v>
      </c>
      <c r="AG115" s="34">
        <v>0</v>
      </c>
      <c r="AH115" s="34">
        <v>0</v>
      </c>
      <c r="AI115" s="34">
        <v>0</v>
      </c>
      <c r="AJ115" s="34">
        <v>0</v>
      </c>
      <c r="AK115" s="34">
        <v>0</v>
      </c>
      <c r="AL115" s="34">
        <v>0</v>
      </c>
      <c r="AM115" s="34">
        <v>0</v>
      </c>
      <c r="AN115" s="34">
        <v>0</v>
      </c>
      <c r="AO115" s="34">
        <v>0</v>
      </c>
      <c r="AP115" s="34">
        <v>0</v>
      </c>
      <c r="AQ115" s="34">
        <v>0</v>
      </c>
      <c r="AR115" s="34">
        <v>0</v>
      </c>
      <c r="AS115" s="34">
        <v>0</v>
      </c>
      <c r="AT115" s="34">
        <v>0</v>
      </c>
      <c r="AU115" s="34">
        <v>0</v>
      </c>
      <c r="AV115" s="34">
        <v>0</v>
      </c>
      <c r="AW115" s="34">
        <v>0</v>
      </c>
      <c r="AX115" s="31">
        <v>40071</v>
      </c>
      <c r="AY115" s="34">
        <v>4000</v>
      </c>
      <c r="AZ115" s="24">
        <v>4526</v>
      </c>
      <c r="BA115" s="24">
        <v>4</v>
      </c>
      <c r="BB115" s="31">
        <v>46157</v>
      </c>
      <c r="BC115" s="24" t="s">
        <v>4</v>
      </c>
      <c r="BD115" s="24" t="s">
        <v>4</v>
      </c>
      <c r="BE115" s="24" t="s">
        <v>3</v>
      </c>
      <c r="BF115" s="24" t="s">
        <v>728</v>
      </c>
      <c r="BG115" s="24" t="s">
        <v>573</v>
      </c>
      <c r="BH115" s="24" t="s">
        <v>702</v>
      </c>
      <c r="BI115" s="24" t="s">
        <v>1214</v>
      </c>
      <c r="BJ115" s="34">
        <v>1757400</v>
      </c>
      <c r="BK115" s="34">
        <v>403520.89</v>
      </c>
      <c r="BL115" s="31">
        <v>41416</v>
      </c>
      <c r="BM115" s="31">
        <v>41218</v>
      </c>
      <c r="BN115" s="24" t="s">
        <v>4</v>
      </c>
      <c r="BO115" s="24" t="s">
        <v>4</v>
      </c>
      <c r="BP115" s="24" t="s">
        <v>3</v>
      </c>
      <c r="BQ115" s="32" t="s">
        <v>4</v>
      </c>
      <c r="BR115" s="24" t="s">
        <v>4</v>
      </c>
      <c r="BS115" s="24" t="s">
        <v>4</v>
      </c>
      <c r="BT115" s="24" t="s">
        <v>3</v>
      </c>
      <c r="BU115" s="24" t="s">
        <v>4</v>
      </c>
      <c r="BV115" s="24" t="s">
        <v>4</v>
      </c>
      <c r="BW115" s="24" t="s">
        <v>959</v>
      </c>
      <c r="BX115" s="24" t="s">
        <v>3</v>
      </c>
      <c r="BY115" s="24" t="s">
        <v>881</v>
      </c>
      <c r="BZ115" s="24">
        <v>6</v>
      </c>
      <c r="CA115" s="31">
        <v>44413</v>
      </c>
      <c r="CB115" s="34">
        <v>30880.59</v>
      </c>
    </row>
    <row r="116" spans="1:80" ht="90">
      <c r="A116" s="24">
        <v>113</v>
      </c>
      <c r="B116" s="24">
        <v>5929229</v>
      </c>
      <c r="C116" s="24" t="s">
        <v>160</v>
      </c>
      <c r="D116" s="24">
        <v>202</v>
      </c>
      <c r="E116" s="24">
        <v>1</v>
      </c>
      <c r="F116" s="24" t="s">
        <v>145</v>
      </c>
      <c r="G116" s="24">
        <v>321712</v>
      </c>
      <c r="H116" s="24" t="s">
        <v>316</v>
      </c>
      <c r="I116" s="31">
        <v>39626</v>
      </c>
      <c r="J116" s="31">
        <v>40721</v>
      </c>
      <c r="K116" s="24">
        <v>840</v>
      </c>
      <c r="L116" s="32">
        <v>65000</v>
      </c>
      <c r="M116" s="33">
        <v>0.15</v>
      </c>
      <c r="N116" s="33">
        <v>0</v>
      </c>
      <c r="O116" s="24" t="s">
        <v>450</v>
      </c>
      <c r="P116" s="24" t="s">
        <v>452</v>
      </c>
      <c r="Q116" s="24" t="s">
        <v>488</v>
      </c>
      <c r="R116" s="24" t="s">
        <v>194</v>
      </c>
      <c r="S116" s="24" t="s">
        <v>4</v>
      </c>
      <c r="T116" s="34">
        <f t="shared" si="2"/>
        <v>2105486.9900000002</v>
      </c>
      <c r="U116" s="34">
        <v>1504848.6</v>
      </c>
      <c r="V116" s="34">
        <v>600638.39</v>
      </c>
      <c r="W116" s="34">
        <v>0</v>
      </c>
      <c r="X116" s="34">
        <v>0</v>
      </c>
      <c r="Y116" s="34">
        <f t="shared" si="3"/>
        <v>78309.61</v>
      </c>
      <c r="Z116" s="24" t="s">
        <v>3</v>
      </c>
      <c r="AA116" s="24" t="s">
        <v>3</v>
      </c>
      <c r="AB116" s="24" t="s">
        <v>3</v>
      </c>
      <c r="AC116" s="24" t="s">
        <v>4</v>
      </c>
      <c r="AD116" s="24" t="s">
        <v>4</v>
      </c>
      <c r="AE116" s="34">
        <v>0</v>
      </c>
      <c r="AF116" s="34">
        <v>0</v>
      </c>
      <c r="AG116" s="34">
        <v>0</v>
      </c>
      <c r="AH116" s="34">
        <v>0</v>
      </c>
      <c r="AI116" s="34">
        <v>0</v>
      </c>
      <c r="AJ116" s="34">
        <v>0</v>
      </c>
      <c r="AK116" s="34">
        <v>0</v>
      </c>
      <c r="AL116" s="34">
        <v>0</v>
      </c>
      <c r="AM116" s="34">
        <v>0</v>
      </c>
      <c r="AN116" s="34">
        <v>0</v>
      </c>
      <c r="AO116" s="34">
        <v>0</v>
      </c>
      <c r="AP116" s="34">
        <v>0</v>
      </c>
      <c r="AQ116" s="34">
        <v>0</v>
      </c>
      <c r="AR116" s="34">
        <v>0</v>
      </c>
      <c r="AS116" s="34">
        <v>0</v>
      </c>
      <c r="AT116" s="34">
        <v>0</v>
      </c>
      <c r="AU116" s="34">
        <v>0</v>
      </c>
      <c r="AV116" s="34">
        <v>0</v>
      </c>
      <c r="AW116" s="34">
        <v>0</v>
      </c>
      <c r="AX116" s="31">
        <v>39771</v>
      </c>
      <c r="AY116" s="34">
        <v>1522.14</v>
      </c>
      <c r="AZ116" s="24">
        <v>4616</v>
      </c>
      <c r="BA116" s="24">
        <v>3</v>
      </c>
      <c r="BB116" s="31">
        <v>41817</v>
      </c>
      <c r="BC116" s="24" t="s">
        <v>4</v>
      </c>
      <c r="BD116" s="24" t="s">
        <v>4</v>
      </c>
      <c r="BE116" s="24" t="s">
        <v>3</v>
      </c>
      <c r="BF116" s="24" t="s">
        <v>729</v>
      </c>
      <c r="BG116" s="24" t="s">
        <v>573</v>
      </c>
      <c r="BH116" s="24" t="s">
        <v>610</v>
      </c>
      <c r="BI116" s="24" t="s">
        <v>1215</v>
      </c>
      <c r="BJ116" s="34">
        <v>393973.13</v>
      </c>
      <c r="BK116" s="34">
        <v>279755</v>
      </c>
      <c r="BL116" s="31">
        <v>41113</v>
      </c>
      <c r="BM116" s="31">
        <v>40471</v>
      </c>
      <c r="BN116" s="24" t="s">
        <v>4</v>
      </c>
      <c r="BO116" s="24" t="s">
        <v>4</v>
      </c>
      <c r="BP116" s="24" t="s">
        <v>4</v>
      </c>
      <c r="BQ116" s="32" t="s">
        <v>4</v>
      </c>
      <c r="BR116" s="24" t="s">
        <v>4</v>
      </c>
      <c r="BS116" s="24" t="s">
        <v>4</v>
      </c>
      <c r="BT116" s="24" t="s">
        <v>3</v>
      </c>
      <c r="BU116" s="24" t="s">
        <v>4</v>
      </c>
      <c r="BV116" s="24" t="s">
        <v>4</v>
      </c>
      <c r="BW116" s="24" t="s">
        <v>915</v>
      </c>
      <c r="BX116" s="24" t="s">
        <v>3</v>
      </c>
      <c r="BY116" s="24" t="s">
        <v>881</v>
      </c>
      <c r="BZ116" s="24">
        <v>6</v>
      </c>
      <c r="CA116" s="31">
        <v>44413</v>
      </c>
      <c r="CB116" s="34">
        <v>16676.39</v>
      </c>
    </row>
    <row r="117" spans="1:80" ht="90">
      <c r="A117" s="24">
        <v>114</v>
      </c>
      <c r="B117" s="24">
        <v>5931550</v>
      </c>
      <c r="C117" s="24" t="s">
        <v>160</v>
      </c>
      <c r="D117" s="24">
        <v>202</v>
      </c>
      <c r="E117" s="24">
        <v>1</v>
      </c>
      <c r="F117" s="24" t="s">
        <v>145</v>
      </c>
      <c r="G117" s="24">
        <v>321712</v>
      </c>
      <c r="H117" s="24" t="s">
        <v>317</v>
      </c>
      <c r="I117" s="31">
        <v>39430</v>
      </c>
      <c r="J117" s="31">
        <v>43083</v>
      </c>
      <c r="K117" s="24">
        <v>840</v>
      </c>
      <c r="L117" s="32">
        <v>9000</v>
      </c>
      <c r="M117" s="33">
        <v>0.16500000000000001</v>
      </c>
      <c r="N117" s="33">
        <v>0</v>
      </c>
      <c r="O117" s="24" t="s">
        <v>450</v>
      </c>
      <c r="P117" s="24" t="s">
        <v>452</v>
      </c>
      <c r="Q117" s="24" t="s">
        <v>488</v>
      </c>
      <c r="R117" s="24" t="s">
        <v>194</v>
      </c>
      <c r="S117" s="24" t="s">
        <v>4</v>
      </c>
      <c r="T117" s="34">
        <f t="shared" si="2"/>
        <v>124230.54</v>
      </c>
      <c r="U117" s="34">
        <v>82081.87</v>
      </c>
      <c r="V117" s="34">
        <v>42148.67</v>
      </c>
      <c r="W117" s="34">
        <v>0</v>
      </c>
      <c r="X117" s="34">
        <v>0</v>
      </c>
      <c r="Y117" s="34">
        <f t="shared" si="3"/>
        <v>4620.5200000000004</v>
      </c>
      <c r="Z117" s="24" t="s">
        <v>3</v>
      </c>
      <c r="AA117" s="24" t="s">
        <v>3</v>
      </c>
      <c r="AB117" s="24" t="s">
        <v>3</v>
      </c>
      <c r="AC117" s="24" t="s">
        <v>4</v>
      </c>
      <c r="AD117" s="24" t="s">
        <v>4</v>
      </c>
      <c r="AE117" s="34">
        <v>0</v>
      </c>
      <c r="AF117" s="34">
        <v>0</v>
      </c>
      <c r="AG117" s="34">
        <v>0</v>
      </c>
      <c r="AH117" s="34">
        <v>0</v>
      </c>
      <c r="AI117" s="34">
        <v>0</v>
      </c>
      <c r="AJ117" s="34">
        <v>0</v>
      </c>
      <c r="AK117" s="34">
        <v>0</v>
      </c>
      <c r="AL117" s="34">
        <v>0</v>
      </c>
      <c r="AM117" s="34">
        <v>0</v>
      </c>
      <c r="AN117" s="34">
        <v>0</v>
      </c>
      <c r="AO117" s="34">
        <v>0</v>
      </c>
      <c r="AP117" s="34">
        <v>0</v>
      </c>
      <c r="AQ117" s="34">
        <v>0</v>
      </c>
      <c r="AR117" s="34">
        <v>0</v>
      </c>
      <c r="AS117" s="34">
        <v>0</v>
      </c>
      <c r="AT117" s="34">
        <v>0</v>
      </c>
      <c r="AU117" s="34">
        <v>0</v>
      </c>
      <c r="AV117" s="34">
        <v>0</v>
      </c>
      <c r="AW117" s="34">
        <v>0</v>
      </c>
      <c r="AX117" s="31">
        <v>41816</v>
      </c>
      <c r="AY117" s="34">
        <v>1356.01</v>
      </c>
      <c r="AZ117" s="24">
        <v>2578</v>
      </c>
      <c r="BA117" s="24">
        <v>1</v>
      </c>
      <c r="BB117" s="31">
        <v>44179</v>
      </c>
      <c r="BC117" s="24" t="s">
        <v>4</v>
      </c>
      <c r="BD117" s="24" t="s">
        <v>4</v>
      </c>
      <c r="BE117" s="24" t="s">
        <v>3</v>
      </c>
      <c r="BF117" s="24" t="s">
        <v>730</v>
      </c>
      <c r="BG117" s="24" t="s">
        <v>573</v>
      </c>
      <c r="BH117" s="24" t="s">
        <v>610</v>
      </c>
      <c r="BI117" s="24" t="s">
        <v>1216</v>
      </c>
      <c r="BJ117" s="34">
        <v>118081.03</v>
      </c>
      <c r="BK117" s="34">
        <v>186591.39</v>
      </c>
      <c r="BL117" s="31">
        <v>40147</v>
      </c>
      <c r="BM117" s="31">
        <v>39430</v>
      </c>
      <c r="BN117" s="24" t="s">
        <v>4</v>
      </c>
      <c r="BO117" s="24" t="s">
        <v>4</v>
      </c>
      <c r="BP117" s="24" t="s">
        <v>3</v>
      </c>
      <c r="BQ117" s="32" t="s">
        <v>4</v>
      </c>
      <c r="BR117" s="24" t="s">
        <v>4</v>
      </c>
      <c r="BS117" s="24" t="s">
        <v>4</v>
      </c>
      <c r="BT117" s="24" t="s">
        <v>4</v>
      </c>
      <c r="BU117" s="24" t="s">
        <v>4</v>
      </c>
      <c r="BV117" s="24" t="s">
        <v>4</v>
      </c>
      <c r="BW117" s="24" t="s">
        <v>960</v>
      </c>
      <c r="BX117" s="24" t="s">
        <v>3</v>
      </c>
      <c r="BY117" s="24" t="s">
        <v>881</v>
      </c>
      <c r="BZ117" s="24">
        <v>6</v>
      </c>
      <c r="CA117" s="31">
        <v>44413</v>
      </c>
      <c r="CB117" s="34">
        <v>983.96</v>
      </c>
    </row>
    <row r="118" spans="1:80" ht="180">
      <c r="A118" s="24">
        <v>115</v>
      </c>
      <c r="B118" s="24">
        <v>5929625</v>
      </c>
      <c r="C118" s="24" t="s">
        <v>160</v>
      </c>
      <c r="D118" s="24">
        <v>202</v>
      </c>
      <c r="E118" s="24">
        <v>1</v>
      </c>
      <c r="F118" s="24" t="s">
        <v>145</v>
      </c>
      <c r="G118" s="24">
        <v>321712</v>
      </c>
      <c r="H118" s="24" t="s">
        <v>318</v>
      </c>
      <c r="I118" s="31">
        <v>38629</v>
      </c>
      <c r="J118" s="31">
        <v>40452</v>
      </c>
      <c r="K118" s="24">
        <v>840</v>
      </c>
      <c r="L118" s="32">
        <v>250000</v>
      </c>
      <c r="M118" s="33">
        <v>0.15</v>
      </c>
      <c r="N118" s="33">
        <v>0</v>
      </c>
      <c r="O118" s="24" t="s">
        <v>498</v>
      </c>
      <c r="P118" s="24" t="s">
        <v>452</v>
      </c>
      <c r="Q118" s="24" t="s">
        <v>488</v>
      </c>
      <c r="R118" s="24" t="s">
        <v>194</v>
      </c>
      <c r="S118" s="24" t="s">
        <v>4</v>
      </c>
      <c r="T118" s="34">
        <f t="shared" si="2"/>
        <v>8520455.1899999995</v>
      </c>
      <c r="U118" s="34">
        <v>6721675</v>
      </c>
      <c r="V118" s="34">
        <v>1798780.19</v>
      </c>
      <c r="W118" s="34">
        <v>0</v>
      </c>
      <c r="X118" s="34">
        <v>0</v>
      </c>
      <c r="Y118" s="34">
        <f t="shared" si="3"/>
        <v>316902.23</v>
      </c>
      <c r="Z118" s="24" t="s">
        <v>3</v>
      </c>
      <c r="AA118" s="24" t="s">
        <v>3</v>
      </c>
      <c r="AB118" s="24"/>
      <c r="AC118" s="24" t="s">
        <v>3</v>
      </c>
      <c r="AD118" s="24" t="s">
        <v>4</v>
      </c>
      <c r="AE118" s="34">
        <v>0</v>
      </c>
      <c r="AF118" s="34">
        <v>0</v>
      </c>
      <c r="AG118" s="34">
        <v>0</v>
      </c>
      <c r="AH118" s="34">
        <v>0</v>
      </c>
      <c r="AI118" s="34">
        <v>0</v>
      </c>
      <c r="AJ118" s="34">
        <v>0</v>
      </c>
      <c r="AK118" s="34">
        <v>0</v>
      </c>
      <c r="AL118" s="34">
        <v>0</v>
      </c>
      <c r="AM118" s="34">
        <v>0</v>
      </c>
      <c r="AN118" s="34">
        <v>0</v>
      </c>
      <c r="AO118" s="34">
        <v>0</v>
      </c>
      <c r="AP118" s="34">
        <v>0</v>
      </c>
      <c r="AQ118" s="34">
        <v>0</v>
      </c>
      <c r="AR118" s="34">
        <v>0</v>
      </c>
      <c r="AS118" s="34">
        <v>0</v>
      </c>
      <c r="AT118" s="34">
        <v>0</v>
      </c>
      <c r="AU118" s="34">
        <v>0</v>
      </c>
      <c r="AV118" s="34">
        <v>0</v>
      </c>
      <c r="AW118" s="34">
        <v>0</v>
      </c>
      <c r="AX118" s="31">
        <v>40003</v>
      </c>
      <c r="AY118" s="34">
        <v>10193.120000000001</v>
      </c>
      <c r="AZ118" s="24">
        <v>4583</v>
      </c>
      <c r="BA118" s="24">
        <v>3</v>
      </c>
      <c r="BB118" s="31">
        <v>41548</v>
      </c>
      <c r="BC118" s="24" t="s">
        <v>4</v>
      </c>
      <c r="BD118" s="24" t="s">
        <v>4</v>
      </c>
      <c r="BE118" s="24" t="s">
        <v>3</v>
      </c>
      <c r="BF118" s="24" t="s">
        <v>731</v>
      </c>
      <c r="BG118" s="24" t="s">
        <v>573</v>
      </c>
      <c r="BH118" s="24" t="s">
        <v>643</v>
      </c>
      <c r="BI118" s="24" t="s">
        <v>1217</v>
      </c>
      <c r="BJ118" s="34">
        <v>227250</v>
      </c>
      <c r="BK118" s="34">
        <v>1846525</v>
      </c>
      <c r="BL118" s="31">
        <v>40275</v>
      </c>
      <c r="BM118" s="31">
        <v>40679</v>
      </c>
      <c r="BN118" s="24" t="s">
        <v>4</v>
      </c>
      <c r="BO118" s="24" t="s">
        <v>4</v>
      </c>
      <c r="BP118" s="24" t="s">
        <v>4</v>
      </c>
      <c r="BQ118" s="32" t="s">
        <v>4</v>
      </c>
      <c r="BR118" s="24" t="s">
        <v>4</v>
      </c>
      <c r="BS118" s="24" t="s">
        <v>4</v>
      </c>
      <c r="BT118" s="24" t="s">
        <v>3</v>
      </c>
      <c r="BU118" s="24" t="s">
        <v>961</v>
      </c>
      <c r="BV118" s="24" t="s">
        <v>4</v>
      </c>
      <c r="BW118" s="24" t="s">
        <v>962</v>
      </c>
      <c r="BX118" s="24" t="s">
        <v>3</v>
      </c>
      <c r="BY118" s="24" t="s">
        <v>881</v>
      </c>
      <c r="BZ118" s="24">
        <v>6</v>
      </c>
      <c r="CA118" s="31">
        <v>44413</v>
      </c>
      <c r="CB118" s="34">
        <v>67485.8</v>
      </c>
    </row>
    <row r="119" spans="1:80" ht="75">
      <c r="A119" s="24">
        <v>116</v>
      </c>
      <c r="B119" s="24">
        <v>5931248</v>
      </c>
      <c r="C119" s="24" t="s">
        <v>160</v>
      </c>
      <c r="D119" s="24">
        <v>202</v>
      </c>
      <c r="E119" s="24">
        <v>1</v>
      </c>
      <c r="F119" s="24" t="s">
        <v>145</v>
      </c>
      <c r="G119" s="24">
        <v>321712</v>
      </c>
      <c r="H119" s="24" t="s">
        <v>319</v>
      </c>
      <c r="I119" s="31">
        <v>39545</v>
      </c>
      <c r="J119" s="31">
        <v>45023</v>
      </c>
      <c r="K119" s="24">
        <v>840</v>
      </c>
      <c r="L119" s="32">
        <v>175000</v>
      </c>
      <c r="M119" s="33">
        <v>0.15</v>
      </c>
      <c r="N119" s="33">
        <v>0</v>
      </c>
      <c r="O119" s="24" t="s">
        <v>450</v>
      </c>
      <c r="P119" s="24" t="s">
        <v>452</v>
      </c>
      <c r="Q119" s="24" t="s">
        <v>493</v>
      </c>
      <c r="R119" s="24" t="s">
        <v>4</v>
      </c>
      <c r="S119" s="24" t="s">
        <v>4</v>
      </c>
      <c r="T119" s="34">
        <f t="shared" si="2"/>
        <v>6502901.6900000004</v>
      </c>
      <c r="U119" s="34">
        <v>2964224.53</v>
      </c>
      <c r="V119" s="34">
        <v>3538677.16</v>
      </c>
      <c r="W119" s="34">
        <v>0</v>
      </c>
      <c r="X119" s="34">
        <v>0</v>
      </c>
      <c r="Y119" s="34">
        <f t="shared" si="3"/>
        <v>241863.14</v>
      </c>
      <c r="Z119" s="24" t="s">
        <v>3</v>
      </c>
      <c r="AA119" s="24" t="s">
        <v>3</v>
      </c>
      <c r="AB119" s="24"/>
      <c r="AC119" s="24" t="s">
        <v>3</v>
      </c>
      <c r="AD119" s="24" t="s">
        <v>3</v>
      </c>
      <c r="AE119" s="34">
        <v>0</v>
      </c>
      <c r="AF119" s="34">
        <v>43268.9</v>
      </c>
      <c r="AG119" s="34">
        <v>392.93</v>
      </c>
      <c r="AH119" s="34">
        <v>0</v>
      </c>
      <c r="AI119" s="34">
        <v>0</v>
      </c>
      <c r="AJ119" s="34">
        <v>0</v>
      </c>
      <c r="AK119" s="34">
        <v>0</v>
      </c>
      <c r="AL119" s="34">
        <v>0</v>
      </c>
      <c r="AM119" s="34">
        <v>0</v>
      </c>
      <c r="AN119" s="34">
        <v>0</v>
      </c>
      <c r="AO119" s="34">
        <v>0</v>
      </c>
      <c r="AP119" s="34">
        <v>0</v>
      </c>
      <c r="AQ119" s="34">
        <v>0</v>
      </c>
      <c r="AR119" s="34">
        <v>0</v>
      </c>
      <c r="AS119" s="34">
        <v>0</v>
      </c>
      <c r="AT119" s="34">
        <v>0</v>
      </c>
      <c r="AU119" s="34">
        <v>0</v>
      </c>
      <c r="AV119" s="34">
        <v>0</v>
      </c>
      <c r="AW119" s="34">
        <v>0</v>
      </c>
      <c r="AX119" s="31">
        <v>42962</v>
      </c>
      <c r="AY119" s="34">
        <v>92.78</v>
      </c>
      <c r="AZ119" s="24">
        <v>2881</v>
      </c>
      <c r="BA119" s="24">
        <v>4</v>
      </c>
      <c r="BB119" s="31">
        <v>46119</v>
      </c>
      <c r="BC119" s="24" t="s">
        <v>4</v>
      </c>
      <c r="BD119" s="24" t="s">
        <v>4</v>
      </c>
      <c r="BE119" s="24" t="s">
        <v>3</v>
      </c>
      <c r="BF119" s="24" t="s">
        <v>732</v>
      </c>
      <c r="BG119" s="24" t="s">
        <v>573</v>
      </c>
      <c r="BH119" s="24" t="s">
        <v>673</v>
      </c>
      <c r="BI119" s="24" t="s">
        <v>1218</v>
      </c>
      <c r="BJ119" s="34">
        <v>1485532</v>
      </c>
      <c r="BK119" s="34">
        <v>1117195.73</v>
      </c>
      <c r="BL119" s="31">
        <v>41983</v>
      </c>
      <c r="BM119" s="31">
        <v>42958</v>
      </c>
      <c r="BN119" s="24" t="s">
        <v>4</v>
      </c>
      <c r="BO119" s="24" t="s">
        <v>4</v>
      </c>
      <c r="BP119" s="24" t="s">
        <v>4</v>
      </c>
      <c r="BQ119" s="32" t="s">
        <v>4</v>
      </c>
      <c r="BR119" s="24" t="s">
        <v>4</v>
      </c>
      <c r="BS119" s="24" t="s">
        <v>4</v>
      </c>
      <c r="BT119" s="24" t="s">
        <v>4</v>
      </c>
      <c r="BU119" s="24" t="s">
        <v>4</v>
      </c>
      <c r="BV119" s="24" t="s">
        <v>4</v>
      </c>
      <c r="BW119" s="24"/>
      <c r="BX119" s="24" t="s">
        <v>3</v>
      </c>
      <c r="BY119" s="24" t="s">
        <v>881</v>
      </c>
      <c r="BZ119" s="24">
        <v>6</v>
      </c>
      <c r="CA119" s="31">
        <v>44413</v>
      </c>
      <c r="CB119" s="34">
        <v>43411.91</v>
      </c>
    </row>
    <row r="120" spans="1:80" ht="90">
      <c r="A120" s="24">
        <v>117</v>
      </c>
      <c r="B120" s="24">
        <v>5930758</v>
      </c>
      <c r="C120" s="24" t="s">
        <v>160</v>
      </c>
      <c r="D120" s="24">
        <v>202</v>
      </c>
      <c r="E120" s="24">
        <v>1</v>
      </c>
      <c r="F120" s="24" t="s">
        <v>145</v>
      </c>
      <c r="G120" s="24">
        <v>321712</v>
      </c>
      <c r="H120" s="24" t="s">
        <v>320</v>
      </c>
      <c r="I120" s="31">
        <v>39680</v>
      </c>
      <c r="J120" s="31">
        <v>41506</v>
      </c>
      <c r="K120" s="24">
        <v>980</v>
      </c>
      <c r="L120" s="32">
        <v>100000</v>
      </c>
      <c r="M120" s="33">
        <v>0.21</v>
      </c>
      <c r="N120" s="33">
        <v>0</v>
      </c>
      <c r="O120" s="24" t="s">
        <v>450</v>
      </c>
      <c r="P120" s="24" t="s">
        <v>452</v>
      </c>
      <c r="Q120" s="24" t="s">
        <v>499</v>
      </c>
      <c r="R120" s="24" t="s">
        <v>4</v>
      </c>
      <c r="S120" s="24" t="s">
        <v>4</v>
      </c>
      <c r="T120" s="34">
        <f t="shared" si="2"/>
        <v>172668.27</v>
      </c>
      <c r="U120" s="34">
        <v>89821.43</v>
      </c>
      <c r="V120" s="34">
        <v>82846.84</v>
      </c>
      <c r="W120" s="34">
        <v>0</v>
      </c>
      <c r="X120" s="34">
        <v>0</v>
      </c>
      <c r="Y120" s="34">
        <f t="shared" si="3"/>
        <v>172668.27</v>
      </c>
      <c r="Z120" s="24" t="s">
        <v>3</v>
      </c>
      <c r="AA120" s="24" t="s">
        <v>3</v>
      </c>
      <c r="AB120" s="24" t="s">
        <v>3</v>
      </c>
      <c r="AC120" s="24"/>
      <c r="AD120" s="24" t="s">
        <v>4</v>
      </c>
      <c r="AE120" s="34">
        <v>0</v>
      </c>
      <c r="AF120" s="34">
        <v>0</v>
      </c>
      <c r="AG120" s="34">
        <v>0</v>
      </c>
      <c r="AH120" s="34">
        <v>0</v>
      </c>
      <c r="AI120" s="34">
        <v>0</v>
      </c>
      <c r="AJ120" s="34">
        <v>0</v>
      </c>
      <c r="AK120" s="34">
        <v>0</v>
      </c>
      <c r="AL120" s="34">
        <v>0</v>
      </c>
      <c r="AM120" s="34">
        <v>0</v>
      </c>
      <c r="AN120" s="34">
        <v>0</v>
      </c>
      <c r="AO120" s="34">
        <v>0</v>
      </c>
      <c r="AP120" s="34">
        <v>0</v>
      </c>
      <c r="AQ120" s="34">
        <v>0</v>
      </c>
      <c r="AR120" s="34">
        <v>0</v>
      </c>
      <c r="AS120" s="34">
        <v>0</v>
      </c>
      <c r="AT120" s="34">
        <v>0</v>
      </c>
      <c r="AU120" s="34">
        <v>0</v>
      </c>
      <c r="AV120" s="34">
        <v>0</v>
      </c>
      <c r="AW120" s="34">
        <v>0</v>
      </c>
      <c r="AX120" s="31">
        <v>39916</v>
      </c>
      <c r="AY120" s="34">
        <v>18000</v>
      </c>
      <c r="AZ120" s="24">
        <v>4462</v>
      </c>
      <c r="BA120" s="24">
        <v>3</v>
      </c>
      <c r="BB120" s="31">
        <v>44428</v>
      </c>
      <c r="BC120" s="24" t="s">
        <v>4</v>
      </c>
      <c r="BD120" s="24" t="s">
        <v>4</v>
      </c>
      <c r="BE120" s="24" t="s">
        <v>3</v>
      </c>
      <c r="BF120" s="24" t="s">
        <v>733</v>
      </c>
      <c r="BG120" s="24" t="s">
        <v>573</v>
      </c>
      <c r="BH120" s="24" t="s">
        <v>610</v>
      </c>
      <c r="BI120" s="24" t="s">
        <v>1219</v>
      </c>
      <c r="BJ120" s="34">
        <v>125000</v>
      </c>
      <c r="BK120" s="34">
        <v>125000</v>
      </c>
      <c r="BL120" s="31">
        <v>40147</v>
      </c>
      <c r="BM120" s="31">
        <v>39680</v>
      </c>
      <c r="BN120" s="24" t="s">
        <v>4</v>
      </c>
      <c r="BO120" s="24" t="s">
        <v>4</v>
      </c>
      <c r="BP120" s="24" t="s">
        <v>3</v>
      </c>
      <c r="BQ120" s="32" t="s">
        <v>4</v>
      </c>
      <c r="BR120" s="24" t="s">
        <v>4</v>
      </c>
      <c r="BS120" s="24" t="s">
        <v>4</v>
      </c>
      <c r="BT120" s="24" t="s">
        <v>3</v>
      </c>
      <c r="BU120" s="24" t="s">
        <v>4</v>
      </c>
      <c r="BV120" s="24" t="s">
        <v>4</v>
      </c>
      <c r="BW120" s="24" t="s">
        <v>929</v>
      </c>
      <c r="BX120" s="24" t="s">
        <v>3</v>
      </c>
      <c r="BY120" s="24" t="s">
        <v>881</v>
      </c>
      <c r="BZ120" s="24">
        <v>6</v>
      </c>
      <c r="CA120" s="31">
        <v>44413</v>
      </c>
      <c r="CB120" s="34">
        <v>1381.35</v>
      </c>
    </row>
    <row r="121" spans="1:80" ht="75">
      <c r="A121" s="24">
        <v>118</v>
      </c>
      <c r="B121" s="24">
        <v>5930035</v>
      </c>
      <c r="C121" s="24" t="s">
        <v>160</v>
      </c>
      <c r="D121" s="24">
        <v>202</v>
      </c>
      <c r="E121" s="24">
        <v>1</v>
      </c>
      <c r="F121" s="24" t="s">
        <v>145</v>
      </c>
      <c r="G121" s="24">
        <v>321712</v>
      </c>
      <c r="H121" s="24" t="s">
        <v>321</v>
      </c>
      <c r="I121" s="31">
        <v>39036</v>
      </c>
      <c r="J121" s="31">
        <v>46703</v>
      </c>
      <c r="K121" s="24">
        <v>840</v>
      </c>
      <c r="L121" s="32">
        <v>16150</v>
      </c>
      <c r="M121" s="33">
        <v>0.17</v>
      </c>
      <c r="N121" s="33">
        <v>0</v>
      </c>
      <c r="O121" s="24" t="s">
        <v>450</v>
      </c>
      <c r="P121" s="24" t="s">
        <v>455</v>
      </c>
      <c r="Q121" s="24" t="s">
        <v>488</v>
      </c>
      <c r="R121" s="24" t="s">
        <v>194</v>
      </c>
      <c r="S121" s="24" t="s">
        <v>4</v>
      </c>
      <c r="T121" s="34">
        <f t="shared" si="2"/>
        <v>508696.91</v>
      </c>
      <c r="U121" s="34">
        <v>229306.45</v>
      </c>
      <c r="V121" s="34">
        <v>279390.46000000002</v>
      </c>
      <c r="W121" s="34">
        <v>0</v>
      </c>
      <c r="X121" s="34">
        <v>0</v>
      </c>
      <c r="Y121" s="34">
        <f t="shared" si="3"/>
        <v>18920.02</v>
      </c>
      <c r="Z121" s="24" t="s">
        <v>3</v>
      </c>
      <c r="AA121" s="24" t="s">
        <v>3</v>
      </c>
      <c r="AB121" s="24" t="s">
        <v>3</v>
      </c>
      <c r="AC121" s="24" t="s">
        <v>3</v>
      </c>
      <c r="AD121" s="24" t="s">
        <v>4</v>
      </c>
      <c r="AE121" s="34">
        <v>0</v>
      </c>
      <c r="AF121" s="34">
        <v>0</v>
      </c>
      <c r="AG121" s="34">
        <v>0</v>
      </c>
      <c r="AH121" s="34">
        <v>0</v>
      </c>
      <c r="AI121" s="34">
        <v>0</v>
      </c>
      <c r="AJ121" s="34">
        <v>0</v>
      </c>
      <c r="AK121" s="34">
        <v>0</v>
      </c>
      <c r="AL121" s="34">
        <v>0</v>
      </c>
      <c r="AM121" s="34">
        <v>0</v>
      </c>
      <c r="AN121" s="34">
        <v>0</v>
      </c>
      <c r="AO121" s="34">
        <v>0</v>
      </c>
      <c r="AP121" s="34">
        <v>0</v>
      </c>
      <c r="AQ121" s="34">
        <v>0</v>
      </c>
      <c r="AR121" s="34">
        <v>0</v>
      </c>
      <c r="AS121" s="34">
        <v>0</v>
      </c>
      <c r="AT121" s="34">
        <v>0</v>
      </c>
      <c r="AU121" s="34">
        <v>0</v>
      </c>
      <c r="AV121" s="34">
        <v>0</v>
      </c>
      <c r="AW121" s="34">
        <v>0</v>
      </c>
      <c r="AX121" s="31">
        <v>41801</v>
      </c>
      <c r="AY121" s="34">
        <v>1442.28</v>
      </c>
      <c r="AZ121" s="24">
        <v>2561</v>
      </c>
      <c r="BA121" s="24">
        <v>1</v>
      </c>
      <c r="BB121" s="31">
        <v>47799</v>
      </c>
      <c r="BC121" s="24" t="s">
        <v>4</v>
      </c>
      <c r="BD121" s="24" t="s">
        <v>4</v>
      </c>
      <c r="BE121" s="24" t="s">
        <v>3</v>
      </c>
      <c r="BF121" s="24" t="s">
        <v>734</v>
      </c>
      <c r="BG121" s="24" t="s">
        <v>573</v>
      </c>
      <c r="BH121" s="24" t="s">
        <v>610</v>
      </c>
      <c r="BI121" s="24" t="s">
        <v>1220</v>
      </c>
      <c r="BJ121" s="34">
        <v>95950</v>
      </c>
      <c r="BK121" s="34">
        <v>243786.5</v>
      </c>
      <c r="BL121" s="31">
        <v>41491</v>
      </c>
      <c r="BM121" s="31">
        <v>41127</v>
      </c>
      <c r="BN121" s="24" t="s">
        <v>4</v>
      </c>
      <c r="BO121" s="24" t="s">
        <v>4</v>
      </c>
      <c r="BP121" s="24" t="s">
        <v>4</v>
      </c>
      <c r="BQ121" s="32" t="s">
        <v>4</v>
      </c>
      <c r="BR121" s="24" t="s">
        <v>4</v>
      </c>
      <c r="BS121" s="24" t="s">
        <v>4</v>
      </c>
      <c r="BT121" s="24" t="s">
        <v>3</v>
      </c>
      <c r="BU121" s="24" t="s">
        <v>4</v>
      </c>
      <c r="BV121" s="24" t="s">
        <v>4</v>
      </c>
      <c r="BW121" s="24" t="s">
        <v>963</v>
      </c>
      <c r="BX121" s="24" t="s">
        <v>3</v>
      </c>
      <c r="BY121" s="24" t="s">
        <v>881</v>
      </c>
      <c r="BZ121" s="24">
        <v>6</v>
      </c>
      <c r="CA121" s="31">
        <v>44413</v>
      </c>
      <c r="CB121" s="34">
        <v>3333.77</v>
      </c>
    </row>
    <row r="122" spans="1:80" ht="180">
      <c r="A122" s="24">
        <v>119</v>
      </c>
      <c r="B122" s="24">
        <v>5931223</v>
      </c>
      <c r="C122" s="24" t="s">
        <v>160</v>
      </c>
      <c r="D122" s="24">
        <v>202</v>
      </c>
      <c r="E122" s="24">
        <v>1</v>
      </c>
      <c r="F122" s="24" t="s">
        <v>145</v>
      </c>
      <c r="G122" s="24">
        <v>321712</v>
      </c>
      <c r="H122" s="24" t="s">
        <v>322</v>
      </c>
      <c r="I122" s="31">
        <v>39055</v>
      </c>
      <c r="J122" s="31">
        <v>46724</v>
      </c>
      <c r="K122" s="24">
        <v>840</v>
      </c>
      <c r="L122" s="32">
        <v>24650</v>
      </c>
      <c r="M122" s="33">
        <v>0.15</v>
      </c>
      <c r="N122" s="33">
        <v>0</v>
      </c>
      <c r="O122" s="24" t="s">
        <v>450</v>
      </c>
      <c r="P122" s="24" t="s">
        <v>500</v>
      </c>
      <c r="Q122" s="24" t="s">
        <v>488</v>
      </c>
      <c r="R122" s="24" t="s">
        <v>194</v>
      </c>
      <c r="S122" s="24" t="s">
        <v>4</v>
      </c>
      <c r="T122" s="34">
        <f t="shared" si="2"/>
        <v>923320.47</v>
      </c>
      <c r="U122" s="34">
        <v>439644.87</v>
      </c>
      <c r="V122" s="34">
        <v>483675.6</v>
      </c>
      <c r="W122" s="34">
        <v>0</v>
      </c>
      <c r="X122" s="34">
        <v>0</v>
      </c>
      <c r="Y122" s="34">
        <f t="shared" si="3"/>
        <v>34341.160000000003</v>
      </c>
      <c r="Z122" s="24" t="s">
        <v>3</v>
      </c>
      <c r="AA122" s="24" t="s">
        <v>3</v>
      </c>
      <c r="AB122" s="24" t="s">
        <v>3</v>
      </c>
      <c r="AC122" s="24" t="s">
        <v>3</v>
      </c>
      <c r="AD122" s="24" t="s">
        <v>4</v>
      </c>
      <c r="AE122" s="34">
        <v>0</v>
      </c>
      <c r="AF122" s="34">
        <v>0</v>
      </c>
      <c r="AG122" s="34">
        <v>0</v>
      </c>
      <c r="AH122" s="34">
        <v>0</v>
      </c>
      <c r="AI122" s="34">
        <v>0</v>
      </c>
      <c r="AJ122" s="34">
        <v>0</v>
      </c>
      <c r="AK122" s="34">
        <v>0</v>
      </c>
      <c r="AL122" s="34">
        <v>0</v>
      </c>
      <c r="AM122" s="34">
        <v>0</v>
      </c>
      <c r="AN122" s="34">
        <v>0</v>
      </c>
      <c r="AO122" s="34">
        <v>0</v>
      </c>
      <c r="AP122" s="34">
        <v>0</v>
      </c>
      <c r="AQ122" s="34">
        <v>0</v>
      </c>
      <c r="AR122" s="34">
        <v>0</v>
      </c>
      <c r="AS122" s="34">
        <v>0</v>
      </c>
      <c r="AT122" s="34">
        <v>0</v>
      </c>
      <c r="AU122" s="34">
        <v>0</v>
      </c>
      <c r="AV122" s="34">
        <v>0</v>
      </c>
      <c r="AW122" s="34">
        <v>0</v>
      </c>
      <c r="AX122" s="31">
        <v>41759</v>
      </c>
      <c r="AY122" s="34">
        <v>2389.09</v>
      </c>
      <c r="AZ122" s="24">
        <v>2652</v>
      </c>
      <c r="BA122" s="24">
        <v>1</v>
      </c>
      <c r="BB122" s="31">
        <v>47820</v>
      </c>
      <c r="BC122" s="24" t="s">
        <v>4</v>
      </c>
      <c r="BD122" s="24" t="s">
        <v>4</v>
      </c>
      <c r="BE122" s="24" t="s">
        <v>3</v>
      </c>
      <c r="BF122" s="24" t="s">
        <v>735</v>
      </c>
      <c r="BG122" s="24" t="s">
        <v>573</v>
      </c>
      <c r="BH122" s="24" t="s">
        <v>736</v>
      </c>
      <c r="BI122" s="24" t="s">
        <v>1221</v>
      </c>
      <c r="BJ122" s="34">
        <v>148975</v>
      </c>
      <c r="BK122" s="34">
        <v>140676.79999999999</v>
      </c>
      <c r="BL122" s="31">
        <v>41163</v>
      </c>
      <c r="BM122" s="31">
        <v>40829</v>
      </c>
      <c r="BN122" s="24" t="s">
        <v>4</v>
      </c>
      <c r="BO122" s="24" t="s">
        <v>4</v>
      </c>
      <c r="BP122" s="24" t="s">
        <v>4</v>
      </c>
      <c r="BQ122" s="32" t="s">
        <v>4</v>
      </c>
      <c r="BR122" s="24" t="s">
        <v>4</v>
      </c>
      <c r="BS122" s="24" t="s">
        <v>4</v>
      </c>
      <c r="BT122" s="24" t="s">
        <v>4</v>
      </c>
      <c r="BU122" s="24" t="s">
        <v>964</v>
      </c>
      <c r="BV122" s="24" t="s">
        <v>4</v>
      </c>
      <c r="BW122" s="24" t="s">
        <v>965</v>
      </c>
      <c r="BX122" s="24" t="s">
        <v>3</v>
      </c>
      <c r="BY122" s="24" t="s">
        <v>881</v>
      </c>
      <c r="BZ122" s="24">
        <v>6</v>
      </c>
      <c r="CA122" s="31">
        <v>44413</v>
      </c>
      <c r="CB122" s="34">
        <v>6136.78</v>
      </c>
    </row>
    <row r="123" spans="1:80" ht="75">
      <c r="A123" s="24">
        <v>120</v>
      </c>
      <c r="B123" s="24">
        <v>5929491</v>
      </c>
      <c r="C123" s="24" t="s">
        <v>160</v>
      </c>
      <c r="D123" s="24">
        <v>202</v>
      </c>
      <c r="E123" s="24">
        <v>1</v>
      </c>
      <c r="F123" s="24" t="s">
        <v>145</v>
      </c>
      <c r="G123" s="24">
        <v>321712</v>
      </c>
      <c r="H123" s="24" t="s">
        <v>323</v>
      </c>
      <c r="I123" s="31">
        <v>39510</v>
      </c>
      <c r="J123" s="31">
        <v>46815</v>
      </c>
      <c r="K123" s="24">
        <v>840</v>
      </c>
      <c r="L123" s="32">
        <v>300000</v>
      </c>
      <c r="M123" s="33">
        <v>0.12</v>
      </c>
      <c r="N123" s="33">
        <v>2E-3</v>
      </c>
      <c r="O123" s="24" t="s">
        <v>450</v>
      </c>
      <c r="P123" s="24" t="s">
        <v>474</v>
      </c>
      <c r="Q123" s="24" t="s">
        <v>501</v>
      </c>
      <c r="R123" s="24" t="s">
        <v>4</v>
      </c>
      <c r="S123" s="24" t="s">
        <v>4</v>
      </c>
      <c r="T123" s="34">
        <f t="shared" si="2"/>
        <v>9422904.2100000009</v>
      </c>
      <c r="U123" s="34">
        <v>7897184.6500000004</v>
      </c>
      <c r="V123" s="34">
        <v>1440101.12</v>
      </c>
      <c r="W123" s="34">
        <v>85618.44</v>
      </c>
      <c r="X123" s="34">
        <v>0</v>
      </c>
      <c r="Y123" s="34">
        <f t="shared" si="3"/>
        <v>350467.12</v>
      </c>
      <c r="Z123" s="24" t="s">
        <v>3</v>
      </c>
      <c r="AA123" s="24" t="s">
        <v>4</v>
      </c>
      <c r="AB123" s="24" t="s">
        <v>3</v>
      </c>
      <c r="AC123" s="24"/>
      <c r="AD123" s="24" t="s">
        <v>4</v>
      </c>
      <c r="AE123" s="34">
        <v>0</v>
      </c>
      <c r="AF123" s="34">
        <v>0</v>
      </c>
      <c r="AG123" s="34">
        <v>0</v>
      </c>
      <c r="AH123" s="34">
        <v>0</v>
      </c>
      <c r="AI123" s="34">
        <v>0</v>
      </c>
      <c r="AJ123" s="34">
        <v>0</v>
      </c>
      <c r="AK123" s="34">
        <v>0</v>
      </c>
      <c r="AL123" s="34">
        <v>0</v>
      </c>
      <c r="AM123" s="34">
        <v>0</v>
      </c>
      <c r="AN123" s="34">
        <v>0</v>
      </c>
      <c r="AO123" s="34">
        <v>0</v>
      </c>
      <c r="AP123" s="34">
        <v>0</v>
      </c>
      <c r="AQ123" s="34">
        <v>0</v>
      </c>
      <c r="AR123" s="34">
        <v>0</v>
      </c>
      <c r="AS123" s="34">
        <v>0</v>
      </c>
      <c r="AT123" s="34">
        <v>0</v>
      </c>
      <c r="AU123" s="34">
        <v>0</v>
      </c>
      <c r="AV123" s="34">
        <v>0</v>
      </c>
      <c r="AW123" s="34">
        <v>0</v>
      </c>
      <c r="AX123" s="31">
        <v>39707</v>
      </c>
      <c r="AY123" s="34">
        <f>14503.96+2907.42</f>
        <v>17411.38</v>
      </c>
      <c r="AZ123" s="24">
        <v>4675</v>
      </c>
      <c r="BA123" s="24">
        <v>4</v>
      </c>
      <c r="BB123" s="31">
        <v>47911</v>
      </c>
      <c r="BC123" s="24" t="s">
        <v>4</v>
      </c>
      <c r="BD123" s="24" t="s">
        <v>4</v>
      </c>
      <c r="BE123" s="24" t="s">
        <v>3</v>
      </c>
      <c r="BF123" s="24" t="s">
        <v>737</v>
      </c>
      <c r="BG123" s="24" t="s">
        <v>573</v>
      </c>
      <c r="BH123" s="24" t="s">
        <v>643</v>
      </c>
      <c r="BI123" s="24" t="s">
        <v>1222</v>
      </c>
      <c r="BJ123" s="34">
        <v>1893750</v>
      </c>
      <c r="BK123" s="34">
        <v>482568.48</v>
      </c>
      <c r="BL123" s="31">
        <v>40179</v>
      </c>
      <c r="BM123" s="31">
        <v>40698</v>
      </c>
      <c r="BN123" s="24" t="s">
        <v>4</v>
      </c>
      <c r="BO123" s="24" t="s">
        <v>4</v>
      </c>
      <c r="BP123" s="24" t="s">
        <v>3</v>
      </c>
      <c r="BQ123" s="32" t="s">
        <v>4</v>
      </c>
      <c r="BR123" s="24" t="s">
        <v>4</v>
      </c>
      <c r="BS123" s="24" t="s">
        <v>4</v>
      </c>
      <c r="BT123" s="24" t="s">
        <v>3</v>
      </c>
      <c r="BU123" s="24" t="s">
        <v>4</v>
      </c>
      <c r="BV123" s="24" t="s">
        <v>4</v>
      </c>
      <c r="BW123" s="24" t="s">
        <v>966</v>
      </c>
      <c r="BX123" s="24" t="s">
        <v>3</v>
      </c>
      <c r="BY123" s="24" t="s">
        <v>881</v>
      </c>
      <c r="BZ123" s="24">
        <v>6</v>
      </c>
      <c r="CA123" s="31">
        <v>44413</v>
      </c>
      <c r="CB123" s="34">
        <v>73382</v>
      </c>
    </row>
    <row r="124" spans="1:80" ht="210">
      <c r="A124" s="24">
        <v>121</v>
      </c>
      <c r="B124" s="24">
        <v>5930178</v>
      </c>
      <c r="C124" s="24" t="s">
        <v>160</v>
      </c>
      <c r="D124" s="24">
        <v>202</v>
      </c>
      <c r="E124" s="24">
        <v>1</v>
      </c>
      <c r="F124" s="24" t="s">
        <v>145</v>
      </c>
      <c r="G124" s="24">
        <v>321712</v>
      </c>
      <c r="H124" s="24" t="s">
        <v>324</v>
      </c>
      <c r="I124" s="31">
        <v>39407</v>
      </c>
      <c r="J124" s="31">
        <v>43060</v>
      </c>
      <c r="K124" s="24">
        <v>840</v>
      </c>
      <c r="L124" s="32">
        <v>80000</v>
      </c>
      <c r="M124" s="33">
        <v>0.15</v>
      </c>
      <c r="N124" s="33">
        <v>0</v>
      </c>
      <c r="O124" s="24" t="s">
        <v>450</v>
      </c>
      <c r="P124" s="24" t="s">
        <v>452</v>
      </c>
      <c r="Q124" s="24" t="s">
        <v>493</v>
      </c>
      <c r="R124" s="24" t="s">
        <v>4</v>
      </c>
      <c r="S124" s="24" t="s">
        <v>4</v>
      </c>
      <c r="T124" s="34">
        <f t="shared" si="2"/>
        <v>2613421.65</v>
      </c>
      <c r="U124" s="34">
        <v>1551319.3</v>
      </c>
      <c r="V124" s="34">
        <v>1062102.3500000001</v>
      </c>
      <c r="W124" s="34">
        <v>0</v>
      </c>
      <c r="X124" s="34">
        <v>0</v>
      </c>
      <c r="Y124" s="34">
        <f t="shared" si="3"/>
        <v>97201.279999999999</v>
      </c>
      <c r="Z124" s="24" t="s">
        <v>3</v>
      </c>
      <c r="AA124" s="24" t="s">
        <v>3</v>
      </c>
      <c r="AB124" s="24" t="s">
        <v>3</v>
      </c>
      <c r="AC124" s="24" t="s">
        <v>4</v>
      </c>
      <c r="AD124" s="24" t="s">
        <v>3</v>
      </c>
      <c r="AE124" s="34">
        <v>0</v>
      </c>
      <c r="AF124" s="34">
        <v>0</v>
      </c>
      <c r="AG124" s="34">
        <v>0</v>
      </c>
      <c r="AH124" s="34">
        <v>0</v>
      </c>
      <c r="AI124" s="34">
        <v>0</v>
      </c>
      <c r="AJ124" s="34">
        <v>0</v>
      </c>
      <c r="AK124" s="34">
        <v>0</v>
      </c>
      <c r="AL124" s="34">
        <v>0</v>
      </c>
      <c r="AM124" s="34">
        <v>0</v>
      </c>
      <c r="AN124" s="34">
        <v>0</v>
      </c>
      <c r="AO124" s="34">
        <v>0</v>
      </c>
      <c r="AP124" s="34">
        <v>0</v>
      </c>
      <c r="AQ124" s="34">
        <v>0</v>
      </c>
      <c r="AR124" s="34">
        <v>0</v>
      </c>
      <c r="AS124" s="34">
        <v>0</v>
      </c>
      <c r="AT124" s="34">
        <v>0</v>
      </c>
      <c r="AU124" s="34">
        <v>0</v>
      </c>
      <c r="AV124" s="34">
        <v>0</v>
      </c>
      <c r="AW124" s="34">
        <v>0</v>
      </c>
      <c r="AX124" s="31">
        <v>41759</v>
      </c>
      <c r="AY124" s="34">
        <v>5700.79</v>
      </c>
      <c r="AZ124" s="24">
        <v>3308</v>
      </c>
      <c r="BA124" s="24">
        <v>4</v>
      </c>
      <c r="BB124" s="31">
        <v>44156</v>
      </c>
      <c r="BC124" s="24" t="s">
        <v>4</v>
      </c>
      <c r="BD124" s="24" t="s">
        <v>4</v>
      </c>
      <c r="BE124" s="24" t="s">
        <v>3</v>
      </c>
      <c r="BF124" s="24" t="s">
        <v>738</v>
      </c>
      <c r="BG124" s="24" t="s">
        <v>573</v>
      </c>
      <c r="BH124" s="24" t="s">
        <v>739</v>
      </c>
      <c r="BI124" s="24" t="s">
        <v>1223</v>
      </c>
      <c r="BJ124" s="34">
        <v>677307</v>
      </c>
      <c r="BK124" s="34">
        <v>408442.3</v>
      </c>
      <c r="BL124" s="31">
        <v>41634</v>
      </c>
      <c r="BM124" s="31">
        <v>41631</v>
      </c>
      <c r="BN124" s="24" t="s">
        <v>4</v>
      </c>
      <c r="BO124" s="24" t="s">
        <v>4</v>
      </c>
      <c r="BP124" s="24" t="s">
        <v>4</v>
      </c>
      <c r="BQ124" s="32" t="s">
        <v>4</v>
      </c>
      <c r="BR124" s="24" t="s">
        <v>4</v>
      </c>
      <c r="BS124" s="24" t="s">
        <v>4</v>
      </c>
      <c r="BT124" s="24" t="s">
        <v>3</v>
      </c>
      <c r="BU124" s="24" t="s">
        <v>939</v>
      </c>
      <c r="BV124" s="24" t="s">
        <v>4</v>
      </c>
      <c r="BW124" s="24"/>
      <c r="BX124" s="24" t="s">
        <v>3</v>
      </c>
      <c r="BY124" s="24" t="s">
        <v>881</v>
      </c>
      <c r="BZ124" s="24">
        <v>6</v>
      </c>
      <c r="CA124" s="31">
        <v>44413</v>
      </c>
      <c r="CB124" s="34">
        <v>20347.25</v>
      </c>
    </row>
    <row r="125" spans="1:80" ht="150">
      <c r="A125" s="24">
        <v>122</v>
      </c>
      <c r="B125" s="24">
        <v>5859097</v>
      </c>
      <c r="C125" s="24" t="s">
        <v>160</v>
      </c>
      <c r="D125" s="24">
        <v>202</v>
      </c>
      <c r="E125" s="24">
        <v>1</v>
      </c>
      <c r="F125" s="24" t="s">
        <v>145</v>
      </c>
      <c r="G125" s="24">
        <v>321712</v>
      </c>
      <c r="H125" s="24" t="s">
        <v>325</v>
      </c>
      <c r="I125" s="31">
        <v>39133</v>
      </c>
      <c r="J125" s="31">
        <v>42786</v>
      </c>
      <c r="K125" s="24">
        <v>840</v>
      </c>
      <c r="L125" s="32">
        <v>45000</v>
      </c>
      <c r="M125" s="33">
        <v>0.15</v>
      </c>
      <c r="N125" s="33">
        <v>0</v>
      </c>
      <c r="O125" s="24" t="s">
        <v>450</v>
      </c>
      <c r="P125" s="24" t="s">
        <v>452</v>
      </c>
      <c r="Q125" s="24" t="s">
        <v>488</v>
      </c>
      <c r="R125" s="24" t="s">
        <v>194</v>
      </c>
      <c r="S125" s="24" t="s">
        <v>4</v>
      </c>
      <c r="T125" s="34">
        <f t="shared" si="2"/>
        <v>461496.76</v>
      </c>
      <c r="U125" s="34">
        <v>324605.01</v>
      </c>
      <c r="V125" s="34">
        <v>136891.75</v>
      </c>
      <c r="W125" s="34">
        <v>0</v>
      </c>
      <c r="X125" s="34">
        <v>0</v>
      </c>
      <c r="Y125" s="34">
        <f t="shared" si="3"/>
        <v>17164.5</v>
      </c>
      <c r="Z125" s="24" t="s">
        <v>3</v>
      </c>
      <c r="AA125" s="24" t="s">
        <v>3</v>
      </c>
      <c r="AB125" s="24" t="s">
        <v>3</v>
      </c>
      <c r="AC125" s="24" t="s">
        <v>4</v>
      </c>
      <c r="AD125" s="24" t="s">
        <v>4</v>
      </c>
      <c r="AE125" s="34">
        <v>0</v>
      </c>
      <c r="AF125" s="34">
        <v>0</v>
      </c>
      <c r="AG125" s="34">
        <v>0</v>
      </c>
      <c r="AH125" s="34">
        <v>0</v>
      </c>
      <c r="AI125" s="34">
        <v>0</v>
      </c>
      <c r="AJ125" s="34">
        <v>0</v>
      </c>
      <c r="AK125" s="34">
        <v>0</v>
      </c>
      <c r="AL125" s="34">
        <v>0</v>
      </c>
      <c r="AM125" s="34">
        <v>0</v>
      </c>
      <c r="AN125" s="34">
        <v>0</v>
      </c>
      <c r="AO125" s="34">
        <v>0</v>
      </c>
      <c r="AP125" s="34">
        <v>0</v>
      </c>
      <c r="AQ125" s="34">
        <v>0</v>
      </c>
      <c r="AR125" s="34">
        <v>0</v>
      </c>
      <c r="AS125" s="34">
        <v>0</v>
      </c>
      <c r="AT125" s="34">
        <v>0</v>
      </c>
      <c r="AU125" s="34">
        <v>0</v>
      </c>
      <c r="AV125" s="34">
        <v>0</v>
      </c>
      <c r="AW125" s="34">
        <v>0</v>
      </c>
      <c r="AX125" s="31">
        <v>41765</v>
      </c>
      <c r="AY125" s="34">
        <v>6308.27</v>
      </c>
      <c r="AZ125" s="24">
        <v>2608</v>
      </c>
      <c r="BA125" s="24">
        <v>1</v>
      </c>
      <c r="BB125" s="31">
        <v>43882</v>
      </c>
      <c r="BC125" s="24" t="s">
        <v>4</v>
      </c>
      <c r="BD125" s="24" t="s">
        <v>4</v>
      </c>
      <c r="BE125" s="24" t="s">
        <v>3</v>
      </c>
      <c r="BF125" s="24" t="s">
        <v>740</v>
      </c>
      <c r="BG125" s="24" t="s">
        <v>573</v>
      </c>
      <c r="BH125" s="24" t="s">
        <v>643</v>
      </c>
      <c r="BI125" s="24" t="s">
        <v>1224</v>
      </c>
      <c r="BJ125" s="34">
        <v>252500</v>
      </c>
      <c r="BK125" s="34">
        <v>383664</v>
      </c>
      <c r="BL125" s="31">
        <v>41176</v>
      </c>
      <c r="BM125" s="31">
        <v>40945</v>
      </c>
      <c r="BN125" s="24" t="s">
        <v>4</v>
      </c>
      <c r="BO125" s="24" t="s">
        <v>4</v>
      </c>
      <c r="BP125" s="24" t="s">
        <v>4</v>
      </c>
      <c r="BQ125" s="32" t="s">
        <v>4</v>
      </c>
      <c r="BR125" s="24" t="s">
        <v>4</v>
      </c>
      <c r="BS125" s="24" t="s">
        <v>4</v>
      </c>
      <c r="BT125" s="24" t="s">
        <v>3</v>
      </c>
      <c r="BU125" s="24" t="s">
        <v>953</v>
      </c>
      <c r="BV125" s="24" t="s">
        <v>4</v>
      </c>
      <c r="BW125" s="24" t="s">
        <v>967</v>
      </c>
      <c r="BX125" s="24" t="s">
        <v>3</v>
      </c>
      <c r="BY125" s="24" t="s">
        <v>881</v>
      </c>
      <c r="BZ125" s="24">
        <v>6</v>
      </c>
      <c r="CA125" s="31">
        <v>44413</v>
      </c>
      <c r="CB125" s="34">
        <v>3655.26</v>
      </c>
    </row>
    <row r="126" spans="1:80" ht="75">
      <c r="A126" s="24">
        <v>123</v>
      </c>
      <c r="B126" s="24">
        <v>5930950</v>
      </c>
      <c r="C126" s="24" t="s">
        <v>160</v>
      </c>
      <c r="D126" s="24">
        <v>202</v>
      </c>
      <c r="E126" s="24">
        <v>1</v>
      </c>
      <c r="F126" s="24" t="s">
        <v>145</v>
      </c>
      <c r="G126" s="24">
        <v>321712</v>
      </c>
      <c r="H126" s="24" t="s">
        <v>326</v>
      </c>
      <c r="I126" s="31">
        <v>39444</v>
      </c>
      <c r="J126" s="31">
        <v>46019</v>
      </c>
      <c r="K126" s="24">
        <v>840</v>
      </c>
      <c r="L126" s="32">
        <v>90000</v>
      </c>
      <c r="M126" s="33">
        <v>0.12</v>
      </c>
      <c r="N126" s="33">
        <v>2E-3</v>
      </c>
      <c r="O126" s="24" t="s">
        <v>450</v>
      </c>
      <c r="P126" s="24" t="s">
        <v>455</v>
      </c>
      <c r="Q126" s="24" t="s">
        <v>488</v>
      </c>
      <c r="R126" s="24" t="s">
        <v>194</v>
      </c>
      <c r="S126" s="24" t="s">
        <v>4</v>
      </c>
      <c r="T126" s="34">
        <f t="shared" si="2"/>
        <v>6283857.54</v>
      </c>
      <c r="U126" s="34">
        <v>2315802.2799999998</v>
      </c>
      <c r="V126" s="34">
        <v>3488004.87</v>
      </c>
      <c r="W126" s="34">
        <v>480050.39</v>
      </c>
      <c r="X126" s="34">
        <v>0</v>
      </c>
      <c r="Y126" s="34">
        <f t="shared" si="3"/>
        <v>233716.21</v>
      </c>
      <c r="Z126" s="24" t="s">
        <v>3</v>
      </c>
      <c r="AA126" s="24" t="s">
        <v>3</v>
      </c>
      <c r="AB126" s="24" t="s">
        <v>3</v>
      </c>
      <c r="AC126" s="24" t="s">
        <v>4</v>
      </c>
      <c r="AD126" s="24" t="s">
        <v>4</v>
      </c>
      <c r="AE126" s="34">
        <v>0</v>
      </c>
      <c r="AF126" s="34">
        <v>0</v>
      </c>
      <c r="AG126" s="34">
        <v>0</v>
      </c>
      <c r="AH126" s="34">
        <v>0</v>
      </c>
      <c r="AI126" s="34">
        <v>0</v>
      </c>
      <c r="AJ126" s="34">
        <v>0</v>
      </c>
      <c r="AK126" s="34">
        <v>0</v>
      </c>
      <c r="AL126" s="34">
        <v>0</v>
      </c>
      <c r="AM126" s="34">
        <v>0</v>
      </c>
      <c r="AN126" s="34">
        <v>0</v>
      </c>
      <c r="AO126" s="34">
        <v>0</v>
      </c>
      <c r="AP126" s="34">
        <v>0</v>
      </c>
      <c r="AQ126" s="34">
        <v>0</v>
      </c>
      <c r="AR126" s="34">
        <v>0</v>
      </c>
      <c r="AS126" s="34">
        <v>0</v>
      </c>
      <c r="AT126" s="34">
        <v>0</v>
      </c>
      <c r="AU126" s="34">
        <v>0</v>
      </c>
      <c r="AV126" s="34">
        <v>0</v>
      </c>
      <c r="AW126" s="34">
        <v>0</v>
      </c>
      <c r="AX126" s="31">
        <v>39862</v>
      </c>
      <c r="AY126" s="34">
        <v>5000</v>
      </c>
      <c r="AZ126" s="24">
        <v>4675</v>
      </c>
      <c r="BA126" s="24">
        <v>4</v>
      </c>
      <c r="BB126" s="31">
        <v>47115</v>
      </c>
      <c r="BC126" s="24" t="s">
        <v>4</v>
      </c>
      <c r="BD126" s="24" t="s">
        <v>4</v>
      </c>
      <c r="BE126" s="24" t="s">
        <v>3</v>
      </c>
      <c r="BF126" s="24" t="s">
        <v>741</v>
      </c>
      <c r="BG126" s="24" t="s">
        <v>573</v>
      </c>
      <c r="BH126" s="24" t="s">
        <v>610</v>
      </c>
      <c r="BI126" s="24" t="s">
        <v>1225</v>
      </c>
      <c r="BJ126" s="34">
        <v>568125</v>
      </c>
      <c r="BK126" s="34">
        <v>711626.95</v>
      </c>
      <c r="BL126" s="31">
        <v>40179</v>
      </c>
      <c r="BM126" s="31">
        <v>39444</v>
      </c>
      <c r="BN126" s="24" t="s">
        <v>4</v>
      </c>
      <c r="BO126" s="24" t="s">
        <v>4</v>
      </c>
      <c r="BP126" s="24" t="s">
        <v>4</v>
      </c>
      <c r="BQ126" s="32" t="s">
        <v>4</v>
      </c>
      <c r="BR126" s="24" t="s">
        <v>4</v>
      </c>
      <c r="BS126" s="24" t="s">
        <v>4</v>
      </c>
      <c r="BT126" s="24" t="s">
        <v>3</v>
      </c>
      <c r="BU126" s="24" t="s">
        <v>4</v>
      </c>
      <c r="BV126" s="24" t="s">
        <v>4</v>
      </c>
      <c r="BW126" s="24" t="s">
        <v>968</v>
      </c>
      <c r="BX126" s="24" t="s">
        <v>3</v>
      </c>
      <c r="BY126" s="24" t="s">
        <v>881</v>
      </c>
      <c r="BZ126" s="24">
        <v>6</v>
      </c>
      <c r="CA126" s="31">
        <v>44413</v>
      </c>
      <c r="CB126" s="34">
        <v>43812.23</v>
      </c>
    </row>
    <row r="127" spans="1:80" ht="165">
      <c r="A127" s="24">
        <v>124</v>
      </c>
      <c r="B127" s="24">
        <v>5930047</v>
      </c>
      <c r="C127" s="24" t="s">
        <v>160</v>
      </c>
      <c r="D127" s="24">
        <v>202</v>
      </c>
      <c r="E127" s="24">
        <v>1</v>
      </c>
      <c r="F127" s="24" t="s">
        <v>145</v>
      </c>
      <c r="G127" s="24">
        <v>321712</v>
      </c>
      <c r="H127" s="24" t="s">
        <v>327</v>
      </c>
      <c r="I127" s="31">
        <v>39279</v>
      </c>
      <c r="J127" s="31">
        <v>46949</v>
      </c>
      <c r="K127" s="24">
        <v>840</v>
      </c>
      <c r="L127" s="32">
        <v>120000</v>
      </c>
      <c r="M127" s="33">
        <v>0.12</v>
      </c>
      <c r="N127" s="33">
        <v>2E-3</v>
      </c>
      <c r="O127" s="24" t="s">
        <v>450</v>
      </c>
      <c r="P127" s="24" t="s">
        <v>471</v>
      </c>
      <c r="Q127" s="24" t="s">
        <v>488</v>
      </c>
      <c r="R127" s="24" t="s">
        <v>194</v>
      </c>
      <c r="S127" s="24" t="s">
        <v>4</v>
      </c>
      <c r="T127" s="34">
        <f t="shared" si="2"/>
        <v>8536388.9900000002</v>
      </c>
      <c r="U127" s="34">
        <v>3085620.13</v>
      </c>
      <c r="V127" s="34">
        <v>4801675.59</v>
      </c>
      <c r="W127" s="34">
        <v>649093.27</v>
      </c>
      <c r="X127" s="34">
        <v>0</v>
      </c>
      <c r="Y127" s="34">
        <f t="shared" si="3"/>
        <v>317494.86</v>
      </c>
      <c r="Z127" s="24" t="s">
        <v>3</v>
      </c>
      <c r="AA127" s="24" t="s">
        <v>3</v>
      </c>
      <c r="AB127" s="24"/>
      <c r="AC127" s="24" t="s">
        <v>4</v>
      </c>
      <c r="AD127" s="24" t="s">
        <v>4</v>
      </c>
      <c r="AE127" s="34">
        <v>0</v>
      </c>
      <c r="AF127" s="34">
        <v>0</v>
      </c>
      <c r="AG127" s="34">
        <v>0</v>
      </c>
      <c r="AH127" s="34">
        <v>0</v>
      </c>
      <c r="AI127" s="34">
        <v>0</v>
      </c>
      <c r="AJ127" s="34">
        <v>0</v>
      </c>
      <c r="AK127" s="34">
        <v>0</v>
      </c>
      <c r="AL127" s="34">
        <v>0</v>
      </c>
      <c r="AM127" s="34">
        <v>0</v>
      </c>
      <c r="AN127" s="34">
        <v>0</v>
      </c>
      <c r="AO127" s="34">
        <v>0</v>
      </c>
      <c r="AP127" s="34">
        <v>0</v>
      </c>
      <c r="AQ127" s="34">
        <v>0</v>
      </c>
      <c r="AR127" s="34">
        <v>0</v>
      </c>
      <c r="AS127" s="34">
        <v>0</v>
      </c>
      <c r="AT127" s="34">
        <v>0</v>
      </c>
      <c r="AU127" s="34">
        <v>0</v>
      </c>
      <c r="AV127" s="34">
        <v>0</v>
      </c>
      <c r="AW127" s="34">
        <v>0</v>
      </c>
      <c r="AX127" s="31">
        <v>39762</v>
      </c>
      <c r="AY127" s="34">
        <v>3421.06</v>
      </c>
      <c r="AZ127" s="24">
        <v>4769</v>
      </c>
      <c r="BA127" s="24">
        <v>4</v>
      </c>
      <c r="BB127" s="31">
        <v>48044</v>
      </c>
      <c r="BC127" s="24" t="s">
        <v>4</v>
      </c>
      <c r="BD127" s="24" t="s">
        <v>4</v>
      </c>
      <c r="BE127" s="24" t="s">
        <v>3</v>
      </c>
      <c r="BF127" s="24" t="s">
        <v>742</v>
      </c>
      <c r="BG127" s="24" t="s">
        <v>573</v>
      </c>
      <c r="BH127" s="24" t="s">
        <v>736</v>
      </c>
      <c r="BI127" s="24" t="s">
        <v>1226</v>
      </c>
      <c r="BJ127" s="34">
        <v>717100</v>
      </c>
      <c r="BK127" s="34">
        <v>994156.46</v>
      </c>
      <c r="BL127" s="31">
        <v>40179</v>
      </c>
      <c r="BM127" s="31">
        <v>40689</v>
      </c>
      <c r="BN127" s="24" t="s">
        <v>4</v>
      </c>
      <c r="BO127" s="24" t="s">
        <v>4</v>
      </c>
      <c r="BP127" s="24" t="s">
        <v>4</v>
      </c>
      <c r="BQ127" s="32" t="s">
        <v>4</v>
      </c>
      <c r="BR127" s="24" t="s">
        <v>4</v>
      </c>
      <c r="BS127" s="24" t="s">
        <v>4</v>
      </c>
      <c r="BT127" s="24" t="s">
        <v>4</v>
      </c>
      <c r="BU127" s="24" t="s">
        <v>4</v>
      </c>
      <c r="BV127" s="24" t="s">
        <v>4</v>
      </c>
      <c r="BW127" s="24" t="s">
        <v>969</v>
      </c>
      <c r="BX127" s="24" t="s">
        <v>3</v>
      </c>
      <c r="BY127" s="24" t="s">
        <v>881</v>
      </c>
      <c r="BZ127" s="24">
        <v>6</v>
      </c>
      <c r="CA127" s="31">
        <v>44413</v>
      </c>
      <c r="CB127" s="34">
        <v>59672.29</v>
      </c>
    </row>
    <row r="128" spans="1:80" ht="105">
      <c r="A128" s="24">
        <v>125</v>
      </c>
      <c r="B128" s="24">
        <v>5929581</v>
      </c>
      <c r="C128" s="24" t="s">
        <v>160</v>
      </c>
      <c r="D128" s="24">
        <v>202</v>
      </c>
      <c r="E128" s="24">
        <v>1</v>
      </c>
      <c r="F128" s="24" t="s">
        <v>145</v>
      </c>
      <c r="G128" s="24">
        <v>321712</v>
      </c>
      <c r="H128" s="24" t="s">
        <v>328</v>
      </c>
      <c r="I128" s="31">
        <v>39461</v>
      </c>
      <c r="J128" s="31">
        <v>43114</v>
      </c>
      <c r="K128" s="24">
        <v>840</v>
      </c>
      <c r="L128" s="32">
        <v>230000</v>
      </c>
      <c r="M128" s="33">
        <v>0.15</v>
      </c>
      <c r="N128" s="33">
        <v>0</v>
      </c>
      <c r="O128" s="24" t="s">
        <v>450</v>
      </c>
      <c r="P128" s="24" t="s">
        <v>452</v>
      </c>
      <c r="Q128" s="24" t="s">
        <v>488</v>
      </c>
      <c r="R128" s="24" t="s">
        <v>194</v>
      </c>
      <c r="S128" s="24" t="s">
        <v>4</v>
      </c>
      <c r="T128" s="34">
        <f t="shared" si="2"/>
        <v>4114041.24</v>
      </c>
      <c r="U128" s="34">
        <v>2623122.91</v>
      </c>
      <c r="V128" s="34">
        <v>1490918.33</v>
      </c>
      <c r="W128" s="34">
        <v>0</v>
      </c>
      <c r="X128" s="34">
        <v>0</v>
      </c>
      <c r="Y128" s="34">
        <f t="shared" si="3"/>
        <v>153013.99</v>
      </c>
      <c r="Z128" s="24" t="s">
        <v>3</v>
      </c>
      <c r="AA128" s="24" t="s">
        <v>3</v>
      </c>
      <c r="AB128" s="24"/>
      <c r="AC128" s="24"/>
      <c r="AD128" s="24" t="s">
        <v>4</v>
      </c>
      <c r="AE128" s="34">
        <v>0</v>
      </c>
      <c r="AF128" s="34">
        <v>0</v>
      </c>
      <c r="AG128" s="34">
        <v>0</v>
      </c>
      <c r="AH128" s="34">
        <v>0</v>
      </c>
      <c r="AI128" s="34">
        <v>0</v>
      </c>
      <c r="AJ128" s="34">
        <v>0</v>
      </c>
      <c r="AK128" s="34">
        <v>0</v>
      </c>
      <c r="AL128" s="34">
        <v>0</v>
      </c>
      <c r="AM128" s="34">
        <v>0</v>
      </c>
      <c r="AN128" s="34">
        <v>0</v>
      </c>
      <c r="AO128" s="34">
        <v>0</v>
      </c>
      <c r="AP128" s="34">
        <v>0</v>
      </c>
      <c r="AQ128" s="34">
        <v>0</v>
      </c>
      <c r="AR128" s="34">
        <v>0</v>
      </c>
      <c r="AS128" s="34">
        <v>0</v>
      </c>
      <c r="AT128" s="34">
        <v>0</v>
      </c>
      <c r="AU128" s="34">
        <v>0</v>
      </c>
      <c r="AV128" s="34">
        <v>0</v>
      </c>
      <c r="AW128" s="34">
        <v>0</v>
      </c>
      <c r="AX128" s="31">
        <v>41823</v>
      </c>
      <c r="AY128" s="34">
        <v>1184.1099999999999</v>
      </c>
      <c r="AZ128" s="24">
        <v>2699</v>
      </c>
      <c r="BA128" s="24">
        <v>1</v>
      </c>
      <c r="BB128" s="31">
        <v>44210</v>
      </c>
      <c r="BC128" s="24" t="s">
        <v>4</v>
      </c>
      <c r="BD128" s="24" t="s">
        <v>4</v>
      </c>
      <c r="BE128" s="24" t="s">
        <v>3</v>
      </c>
      <c r="BF128" s="24" t="s">
        <v>743</v>
      </c>
      <c r="BG128" s="24" t="s">
        <v>573</v>
      </c>
      <c r="BH128" s="24" t="s">
        <v>630</v>
      </c>
      <c r="BI128" s="24" t="s">
        <v>1227</v>
      </c>
      <c r="BJ128" s="34">
        <v>1641735</v>
      </c>
      <c r="BK128" s="34">
        <v>1457255.07</v>
      </c>
      <c r="BL128" s="31">
        <v>41778</v>
      </c>
      <c r="BM128" s="31">
        <v>41743</v>
      </c>
      <c r="BN128" s="24" t="s">
        <v>4</v>
      </c>
      <c r="BO128" s="24" t="s">
        <v>4</v>
      </c>
      <c r="BP128" s="24" t="s">
        <v>4</v>
      </c>
      <c r="BQ128" s="32" t="s">
        <v>4</v>
      </c>
      <c r="BR128" s="24" t="s">
        <v>4</v>
      </c>
      <c r="BS128" s="24" t="s">
        <v>4</v>
      </c>
      <c r="BT128" s="24" t="s">
        <v>4</v>
      </c>
      <c r="BU128" s="24" t="s">
        <v>4</v>
      </c>
      <c r="BV128" s="24" t="s">
        <v>4</v>
      </c>
      <c r="BW128" s="24" t="s">
        <v>952</v>
      </c>
      <c r="BX128" s="24" t="s">
        <v>3</v>
      </c>
      <c r="BY128" s="24" t="s">
        <v>881</v>
      </c>
      <c r="BZ128" s="24">
        <v>6</v>
      </c>
      <c r="CA128" s="31">
        <v>44413</v>
      </c>
      <c r="CB128" s="34">
        <v>32030.58</v>
      </c>
    </row>
    <row r="129" spans="1:80" ht="120">
      <c r="A129" s="24">
        <v>126</v>
      </c>
      <c r="B129" s="24">
        <v>5942801</v>
      </c>
      <c r="C129" s="24" t="s">
        <v>160</v>
      </c>
      <c r="D129" s="24">
        <v>202</v>
      </c>
      <c r="E129" s="24">
        <v>1</v>
      </c>
      <c r="F129" s="24" t="s">
        <v>145</v>
      </c>
      <c r="G129" s="24">
        <v>321712</v>
      </c>
      <c r="H129" s="24" t="s">
        <v>329</v>
      </c>
      <c r="I129" s="31">
        <v>39444</v>
      </c>
      <c r="J129" s="31">
        <v>46019</v>
      </c>
      <c r="K129" s="24">
        <v>840</v>
      </c>
      <c r="L129" s="32">
        <v>250000</v>
      </c>
      <c r="M129" s="33">
        <v>0.12</v>
      </c>
      <c r="N129" s="33">
        <v>2E-3</v>
      </c>
      <c r="O129" s="24" t="s">
        <v>450</v>
      </c>
      <c r="P129" s="24" t="s">
        <v>487</v>
      </c>
      <c r="Q129" s="24" t="s">
        <v>488</v>
      </c>
      <c r="R129" s="24" t="s">
        <v>194</v>
      </c>
      <c r="S129" s="24" t="s">
        <v>4</v>
      </c>
      <c r="T129" s="34">
        <f t="shared" si="2"/>
        <v>8051458.4800000004</v>
      </c>
      <c r="U129" s="34">
        <v>6597237.1699999999</v>
      </c>
      <c r="V129" s="34">
        <v>1386603.31</v>
      </c>
      <c r="W129" s="34">
        <v>67618</v>
      </c>
      <c r="X129" s="34">
        <v>0</v>
      </c>
      <c r="Y129" s="34">
        <f t="shared" si="3"/>
        <v>299458.78000000003</v>
      </c>
      <c r="Z129" s="24" t="s">
        <v>3</v>
      </c>
      <c r="AA129" s="24" t="s">
        <v>4</v>
      </c>
      <c r="AB129" s="24" t="s">
        <v>3</v>
      </c>
      <c r="AC129" s="24"/>
      <c r="AD129" s="24" t="s">
        <v>4</v>
      </c>
      <c r="AE129" s="34">
        <v>0</v>
      </c>
      <c r="AF129" s="34">
        <v>0</v>
      </c>
      <c r="AG129" s="34">
        <v>0</v>
      </c>
      <c r="AH129" s="34">
        <v>0</v>
      </c>
      <c r="AI129" s="34">
        <v>0</v>
      </c>
      <c r="AJ129" s="34">
        <v>0</v>
      </c>
      <c r="AK129" s="34">
        <v>0</v>
      </c>
      <c r="AL129" s="34">
        <v>0</v>
      </c>
      <c r="AM129" s="34">
        <v>0</v>
      </c>
      <c r="AN129" s="34">
        <v>0</v>
      </c>
      <c r="AO129" s="34">
        <v>0</v>
      </c>
      <c r="AP129" s="34">
        <v>0</v>
      </c>
      <c r="AQ129" s="34">
        <v>0</v>
      </c>
      <c r="AR129" s="34">
        <v>0</v>
      </c>
      <c r="AS129" s="34">
        <v>0</v>
      </c>
      <c r="AT129" s="34">
        <v>0</v>
      </c>
      <c r="AU129" s="34">
        <v>0</v>
      </c>
      <c r="AV129" s="34">
        <v>0</v>
      </c>
      <c r="AW129" s="34">
        <v>0</v>
      </c>
      <c r="AX129" s="31">
        <v>39549</v>
      </c>
      <c r="AY129" s="34">
        <v>21037.64</v>
      </c>
      <c r="AZ129" s="24">
        <v>4828</v>
      </c>
      <c r="BA129" s="24">
        <v>4</v>
      </c>
      <c r="BB129" s="31">
        <v>47115</v>
      </c>
      <c r="BC129" s="24" t="s">
        <v>4</v>
      </c>
      <c r="BD129" s="24" t="s">
        <v>4</v>
      </c>
      <c r="BE129" s="24" t="s">
        <v>3</v>
      </c>
      <c r="BF129" s="24" t="s">
        <v>744</v>
      </c>
      <c r="BG129" s="24" t="s">
        <v>573</v>
      </c>
      <c r="BH129" s="24" t="s">
        <v>673</v>
      </c>
      <c r="BI129" s="24" t="s">
        <v>1228</v>
      </c>
      <c r="BJ129" s="34">
        <v>1521231.7</v>
      </c>
      <c r="BK129" s="34">
        <v>759335</v>
      </c>
      <c r="BL129" s="31">
        <v>41100</v>
      </c>
      <c r="BM129" s="31">
        <v>40841</v>
      </c>
      <c r="BN129" s="24" t="s">
        <v>4</v>
      </c>
      <c r="BO129" s="24" t="s">
        <v>4</v>
      </c>
      <c r="BP129" s="24" t="s">
        <v>3</v>
      </c>
      <c r="BQ129" s="32" t="s">
        <v>4</v>
      </c>
      <c r="BR129" s="24" t="s">
        <v>4</v>
      </c>
      <c r="BS129" s="24" t="s">
        <v>4</v>
      </c>
      <c r="BT129" s="24" t="s">
        <v>3</v>
      </c>
      <c r="BU129" s="24" t="s">
        <v>4</v>
      </c>
      <c r="BV129" s="24" t="s">
        <v>4</v>
      </c>
      <c r="BW129" s="24" t="s">
        <v>970</v>
      </c>
      <c r="BX129" s="24" t="s">
        <v>3</v>
      </c>
      <c r="BY129" s="24" t="s">
        <v>881</v>
      </c>
      <c r="BZ129" s="24">
        <v>6</v>
      </c>
      <c r="CA129" s="31">
        <v>44413</v>
      </c>
      <c r="CB129" s="34">
        <v>62700.52</v>
      </c>
    </row>
    <row r="130" spans="1:80" ht="60">
      <c r="A130" s="24">
        <v>127</v>
      </c>
      <c r="B130" s="24">
        <v>5931163</v>
      </c>
      <c r="C130" s="24" t="s">
        <v>160</v>
      </c>
      <c r="D130" s="24">
        <v>202</v>
      </c>
      <c r="E130" s="24">
        <v>1</v>
      </c>
      <c r="F130" s="24" t="s">
        <v>145</v>
      </c>
      <c r="G130" s="24">
        <v>321712</v>
      </c>
      <c r="H130" s="24" t="s">
        <v>330</v>
      </c>
      <c r="I130" s="31">
        <v>38926</v>
      </c>
      <c r="J130" s="31">
        <v>42578</v>
      </c>
      <c r="K130" s="24">
        <v>840</v>
      </c>
      <c r="L130" s="32">
        <v>23000</v>
      </c>
      <c r="M130" s="33">
        <v>0.15</v>
      </c>
      <c r="N130" s="33">
        <v>0</v>
      </c>
      <c r="O130" s="24" t="s">
        <v>450</v>
      </c>
      <c r="P130" s="24" t="s">
        <v>452</v>
      </c>
      <c r="Q130" s="24" t="s">
        <v>488</v>
      </c>
      <c r="R130" s="24" t="s">
        <v>194</v>
      </c>
      <c r="S130" s="24" t="s">
        <v>4</v>
      </c>
      <c r="T130" s="34">
        <f t="shared" si="2"/>
        <v>582481.27</v>
      </c>
      <c r="U130" s="34">
        <v>524559.52</v>
      </c>
      <c r="V130" s="34">
        <v>57921.75</v>
      </c>
      <c r="W130" s="34">
        <v>0</v>
      </c>
      <c r="X130" s="34">
        <v>0</v>
      </c>
      <c r="Y130" s="34">
        <f t="shared" si="3"/>
        <v>21664.29</v>
      </c>
      <c r="Z130" s="24" t="s">
        <v>3</v>
      </c>
      <c r="AA130" s="24" t="s">
        <v>4</v>
      </c>
      <c r="AB130" s="24"/>
      <c r="AC130" s="24" t="s">
        <v>4</v>
      </c>
      <c r="AD130" s="24" t="s">
        <v>4</v>
      </c>
      <c r="AE130" s="34">
        <v>0</v>
      </c>
      <c r="AF130" s="34">
        <v>0</v>
      </c>
      <c r="AG130" s="34">
        <v>0</v>
      </c>
      <c r="AH130" s="34">
        <v>0</v>
      </c>
      <c r="AI130" s="34">
        <v>0</v>
      </c>
      <c r="AJ130" s="34">
        <v>0</v>
      </c>
      <c r="AK130" s="34">
        <v>0</v>
      </c>
      <c r="AL130" s="34">
        <v>0</v>
      </c>
      <c r="AM130" s="34">
        <v>0</v>
      </c>
      <c r="AN130" s="34">
        <v>0</v>
      </c>
      <c r="AO130" s="34">
        <v>0</v>
      </c>
      <c r="AP130" s="34">
        <v>0</v>
      </c>
      <c r="AQ130" s="34">
        <v>0</v>
      </c>
      <c r="AR130" s="34">
        <v>0</v>
      </c>
      <c r="AS130" s="34">
        <v>0</v>
      </c>
      <c r="AT130" s="34">
        <v>0</v>
      </c>
      <c r="AU130" s="34">
        <v>0</v>
      </c>
      <c r="AV130" s="34">
        <v>0</v>
      </c>
      <c r="AW130" s="34">
        <v>0</v>
      </c>
      <c r="AX130" s="31">
        <v>40381</v>
      </c>
      <c r="AY130" s="34">
        <v>1499.86</v>
      </c>
      <c r="AZ130" s="24">
        <v>4766</v>
      </c>
      <c r="BA130" s="24">
        <v>3</v>
      </c>
      <c r="BB130" s="31">
        <v>43674</v>
      </c>
      <c r="BC130" s="24" t="s">
        <v>4</v>
      </c>
      <c r="BD130" s="24" t="s">
        <v>4</v>
      </c>
      <c r="BE130" s="24" t="s">
        <v>3</v>
      </c>
      <c r="BF130" s="24" t="s">
        <v>745</v>
      </c>
      <c r="BG130" s="24" t="s">
        <v>573</v>
      </c>
      <c r="BH130" s="24" t="s">
        <v>610</v>
      </c>
      <c r="BI130" s="24" t="s">
        <v>1229</v>
      </c>
      <c r="BJ130" s="34">
        <v>204290.02</v>
      </c>
      <c r="BK130" s="34">
        <v>322818.69</v>
      </c>
      <c r="BL130" s="31">
        <v>40147</v>
      </c>
      <c r="BM130" s="31">
        <v>38926</v>
      </c>
      <c r="BN130" s="24" t="s">
        <v>4</v>
      </c>
      <c r="BO130" s="24" t="s">
        <v>4</v>
      </c>
      <c r="BP130" s="24" t="s">
        <v>4</v>
      </c>
      <c r="BQ130" s="32" t="s">
        <v>4</v>
      </c>
      <c r="BR130" s="24" t="s">
        <v>4</v>
      </c>
      <c r="BS130" s="24" t="s">
        <v>4</v>
      </c>
      <c r="BT130" s="24" t="s">
        <v>3</v>
      </c>
      <c r="BU130" s="24" t="s">
        <v>4</v>
      </c>
      <c r="BV130" s="24" t="s">
        <v>4</v>
      </c>
      <c r="BW130" s="24" t="s">
        <v>971</v>
      </c>
      <c r="BX130" s="24" t="s">
        <v>3</v>
      </c>
      <c r="BY130" s="24" t="s">
        <v>881</v>
      </c>
      <c r="BZ130" s="24">
        <v>6</v>
      </c>
      <c r="CA130" s="31">
        <v>44413</v>
      </c>
      <c r="CB130" s="34">
        <v>4613.51</v>
      </c>
    </row>
    <row r="131" spans="1:80" ht="60">
      <c r="A131" s="24">
        <v>128</v>
      </c>
      <c r="B131" s="24">
        <v>5929386</v>
      </c>
      <c r="C131" s="24" t="s">
        <v>160</v>
      </c>
      <c r="D131" s="24">
        <v>201</v>
      </c>
      <c r="E131" s="24">
        <v>1</v>
      </c>
      <c r="F131" s="24" t="s">
        <v>145</v>
      </c>
      <c r="G131" s="24">
        <v>321712</v>
      </c>
      <c r="H131" s="24" t="s">
        <v>331</v>
      </c>
      <c r="I131" s="31">
        <v>38982</v>
      </c>
      <c r="J131" s="31">
        <v>40807</v>
      </c>
      <c r="K131" s="24">
        <v>840</v>
      </c>
      <c r="L131" s="32">
        <v>22321</v>
      </c>
      <c r="M131" s="33">
        <v>0.125</v>
      </c>
      <c r="N131" s="33">
        <v>0</v>
      </c>
      <c r="O131" s="24" t="s">
        <v>450</v>
      </c>
      <c r="P131" s="24" t="s">
        <v>473</v>
      </c>
      <c r="Q131" s="24" t="s">
        <v>488</v>
      </c>
      <c r="R131" s="24" t="s">
        <v>194</v>
      </c>
      <c r="S131" s="24" t="s">
        <v>4</v>
      </c>
      <c r="T131" s="34">
        <f t="shared" si="2"/>
        <v>521688.56</v>
      </c>
      <c r="U131" s="34">
        <v>430106.54</v>
      </c>
      <c r="V131" s="34">
        <v>91582.02</v>
      </c>
      <c r="W131" s="34">
        <v>0</v>
      </c>
      <c r="X131" s="34">
        <v>0</v>
      </c>
      <c r="Y131" s="34">
        <f t="shared" si="3"/>
        <v>19403.22</v>
      </c>
      <c r="Z131" s="24" t="s">
        <v>3</v>
      </c>
      <c r="AA131" s="24" t="s">
        <v>3</v>
      </c>
      <c r="AB131" s="24" t="s">
        <v>3</v>
      </c>
      <c r="AC131" s="24" t="s">
        <v>4</v>
      </c>
      <c r="AD131" s="24" t="s">
        <v>4</v>
      </c>
      <c r="AE131" s="34">
        <v>0</v>
      </c>
      <c r="AF131" s="34">
        <v>0</v>
      </c>
      <c r="AG131" s="34">
        <v>0</v>
      </c>
      <c r="AH131" s="34">
        <v>0</v>
      </c>
      <c r="AI131" s="34">
        <v>0</v>
      </c>
      <c r="AJ131" s="34">
        <v>0</v>
      </c>
      <c r="AK131" s="34">
        <v>0</v>
      </c>
      <c r="AL131" s="34">
        <v>0</v>
      </c>
      <c r="AM131" s="34">
        <v>0</v>
      </c>
      <c r="AN131" s="34">
        <v>0</v>
      </c>
      <c r="AO131" s="34">
        <v>0</v>
      </c>
      <c r="AP131" s="34">
        <v>0</v>
      </c>
      <c r="AQ131" s="34">
        <v>0</v>
      </c>
      <c r="AR131" s="34">
        <v>0</v>
      </c>
      <c r="AS131" s="34">
        <v>0</v>
      </c>
      <c r="AT131" s="34">
        <v>0</v>
      </c>
      <c r="AU131" s="34">
        <v>0</v>
      </c>
      <c r="AV131" s="34">
        <v>0</v>
      </c>
      <c r="AW131" s="34">
        <v>0</v>
      </c>
      <c r="AX131" s="31">
        <v>40381</v>
      </c>
      <c r="AY131" s="34">
        <v>1499.86</v>
      </c>
      <c r="AZ131" s="24">
        <v>4890</v>
      </c>
      <c r="BA131" s="24">
        <v>4</v>
      </c>
      <c r="BB131" s="31">
        <v>41904</v>
      </c>
      <c r="BC131" s="24" t="s">
        <v>4</v>
      </c>
      <c r="BD131" s="24" t="s">
        <v>4</v>
      </c>
      <c r="BE131" s="24" t="s">
        <v>3</v>
      </c>
      <c r="BF131" s="24" t="s">
        <v>746</v>
      </c>
      <c r="BG131" s="24" t="s">
        <v>161</v>
      </c>
      <c r="BH131" s="24" t="s">
        <v>725</v>
      </c>
      <c r="BI131" s="24" t="s">
        <v>1230</v>
      </c>
      <c r="BJ131" s="34">
        <v>125000</v>
      </c>
      <c r="BK131" s="34">
        <v>122714</v>
      </c>
      <c r="BL131" s="31">
        <v>40452</v>
      </c>
      <c r="BM131" s="31">
        <v>40284</v>
      </c>
      <c r="BN131" s="24" t="s">
        <v>4</v>
      </c>
      <c r="BO131" s="24" t="s">
        <v>4</v>
      </c>
      <c r="BP131" s="24" t="s">
        <v>4</v>
      </c>
      <c r="BQ131" s="32" t="s">
        <v>4</v>
      </c>
      <c r="BR131" s="24" t="s">
        <v>4</v>
      </c>
      <c r="BS131" s="24" t="s">
        <v>4</v>
      </c>
      <c r="BT131" s="24" t="s">
        <v>3</v>
      </c>
      <c r="BU131" s="24" t="s">
        <v>4</v>
      </c>
      <c r="BV131" s="24" t="s">
        <v>4</v>
      </c>
      <c r="BW131" s="24" t="s">
        <v>972</v>
      </c>
      <c r="BX131" s="24" t="s">
        <v>3</v>
      </c>
      <c r="BY131" s="24" t="s">
        <v>881</v>
      </c>
      <c r="BZ131" s="24">
        <v>6</v>
      </c>
      <c r="CA131" s="31">
        <v>44413</v>
      </c>
      <c r="CB131" s="34">
        <v>4132.01</v>
      </c>
    </row>
    <row r="132" spans="1:80" ht="180">
      <c r="A132" s="24">
        <v>129</v>
      </c>
      <c r="B132" s="24">
        <v>5930202</v>
      </c>
      <c r="C132" s="24" t="s">
        <v>160</v>
      </c>
      <c r="D132" s="24">
        <v>202</v>
      </c>
      <c r="E132" s="24">
        <v>1</v>
      </c>
      <c r="F132" s="24" t="s">
        <v>145</v>
      </c>
      <c r="G132" s="24">
        <v>321712</v>
      </c>
      <c r="H132" s="24" t="s">
        <v>332</v>
      </c>
      <c r="I132" s="31">
        <v>39496</v>
      </c>
      <c r="J132" s="31">
        <v>40227</v>
      </c>
      <c r="K132" s="24">
        <v>840</v>
      </c>
      <c r="L132" s="32">
        <v>300000</v>
      </c>
      <c r="M132" s="33">
        <v>0.15</v>
      </c>
      <c r="N132" s="33">
        <v>0</v>
      </c>
      <c r="O132" s="24" t="s">
        <v>465</v>
      </c>
      <c r="P132" s="24" t="s">
        <v>452</v>
      </c>
      <c r="Q132" s="24" t="s">
        <v>488</v>
      </c>
      <c r="R132" s="24" t="s">
        <v>194</v>
      </c>
      <c r="S132" s="24" t="s">
        <v>4</v>
      </c>
      <c r="T132" s="34">
        <f t="shared" ref="T132:T195" si="4">SUM(U132:X132)</f>
        <v>9143915.8200000003</v>
      </c>
      <c r="U132" s="34">
        <v>8066010</v>
      </c>
      <c r="V132" s="34">
        <v>1077905.82</v>
      </c>
      <c r="W132" s="34">
        <v>0</v>
      </c>
      <c r="X132" s="34">
        <v>0</v>
      </c>
      <c r="Y132" s="34">
        <f t="shared" ref="Y132:Y195" si="5">IF(K132=840,ROUND(T132/26.8867,2),IF(K132=978,ROUND(T132/31.9239,2),IF(K132=980,T132,"уточнити валюту")))</f>
        <v>340090.67</v>
      </c>
      <c r="Z132" s="24" t="s">
        <v>3</v>
      </c>
      <c r="AA132" s="24" t="s">
        <v>3</v>
      </c>
      <c r="AB132" s="24"/>
      <c r="AC132" s="24"/>
      <c r="AD132" s="24" t="s">
        <v>4</v>
      </c>
      <c r="AE132" s="34">
        <v>0</v>
      </c>
      <c r="AF132" s="34">
        <v>0</v>
      </c>
      <c r="AG132" s="34">
        <v>0</v>
      </c>
      <c r="AH132" s="34">
        <v>0</v>
      </c>
      <c r="AI132" s="34">
        <v>0</v>
      </c>
      <c r="AJ132" s="34">
        <v>0</v>
      </c>
      <c r="AK132" s="34">
        <v>0</v>
      </c>
      <c r="AL132" s="34">
        <v>0</v>
      </c>
      <c r="AM132" s="34">
        <v>0</v>
      </c>
      <c r="AN132" s="34">
        <v>0</v>
      </c>
      <c r="AO132" s="34">
        <v>0</v>
      </c>
      <c r="AP132" s="34">
        <v>0</v>
      </c>
      <c r="AQ132" s="34">
        <v>0</v>
      </c>
      <c r="AR132" s="34">
        <v>0</v>
      </c>
      <c r="AS132" s="34">
        <v>0</v>
      </c>
      <c r="AT132" s="34">
        <v>0</v>
      </c>
      <c r="AU132" s="34">
        <v>0</v>
      </c>
      <c r="AV132" s="34">
        <v>0</v>
      </c>
      <c r="AW132" s="34">
        <v>0</v>
      </c>
      <c r="AX132" s="31">
        <v>40123</v>
      </c>
      <c r="AY132" s="34">
        <v>29462.5</v>
      </c>
      <c r="AZ132" s="24">
        <v>4493</v>
      </c>
      <c r="BA132" s="24">
        <v>4</v>
      </c>
      <c r="BB132" s="31">
        <v>41323</v>
      </c>
      <c r="BC132" s="24" t="s">
        <v>4</v>
      </c>
      <c r="BD132" s="24" t="s">
        <v>4</v>
      </c>
      <c r="BE132" s="24" t="s">
        <v>3</v>
      </c>
      <c r="BF132" s="24" t="s">
        <v>747</v>
      </c>
      <c r="BG132" s="24" t="s">
        <v>573</v>
      </c>
      <c r="BH132" s="24" t="s">
        <v>702</v>
      </c>
      <c r="BI132" s="24" t="s">
        <v>1231</v>
      </c>
      <c r="BJ132" s="34">
        <v>3873920</v>
      </c>
      <c r="BK132" s="34">
        <v>1148411.68</v>
      </c>
      <c r="BL132" s="31">
        <v>41292</v>
      </c>
      <c r="BM132" s="31">
        <v>40981</v>
      </c>
      <c r="BN132" s="24" t="s">
        <v>4</v>
      </c>
      <c r="BO132" s="24" t="s">
        <v>4</v>
      </c>
      <c r="BP132" s="24" t="s">
        <v>4</v>
      </c>
      <c r="BQ132" s="32" t="s">
        <v>4</v>
      </c>
      <c r="BR132" s="24" t="s">
        <v>3</v>
      </c>
      <c r="BS132" s="24" t="s">
        <v>3</v>
      </c>
      <c r="BT132" s="24" t="s">
        <v>4</v>
      </c>
      <c r="BU132" s="24" t="s">
        <v>4</v>
      </c>
      <c r="BV132" s="24" t="s">
        <v>4</v>
      </c>
      <c r="BW132" s="24" t="s">
        <v>1053</v>
      </c>
      <c r="BX132" s="24" t="s">
        <v>3</v>
      </c>
      <c r="BY132" s="24" t="s">
        <v>881</v>
      </c>
      <c r="BZ132" s="24">
        <v>6</v>
      </c>
      <c r="CA132" s="31">
        <v>44413</v>
      </c>
      <c r="CB132" s="34">
        <v>71191.539999999994</v>
      </c>
    </row>
    <row r="133" spans="1:80" ht="75">
      <c r="A133" s="24">
        <v>130</v>
      </c>
      <c r="B133" s="24">
        <v>5930979</v>
      </c>
      <c r="C133" s="24" t="s">
        <v>160</v>
      </c>
      <c r="D133" s="24">
        <v>202</v>
      </c>
      <c r="E133" s="24">
        <v>1</v>
      </c>
      <c r="F133" s="24" t="s">
        <v>145</v>
      </c>
      <c r="G133" s="24">
        <v>321712</v>
      </c>
      <c r="H133" s="24" t="s">
        <v>333</v>
      </c>
      <c r="I133" s="31">
        <v>39465</v>
      </c>
      <c r="J133" s="31">
        <v>47136</v>
      </c>
      <c r="K133" s="24">
        <v>840</v>
      </c>
      <c r="L133" s="32">
        <v>98000</v>
      </c>
      <c r="M133" s="33">
        <v>0.16</v>
      </c>
      <c r="N133" s="33">
        <v>0</v>
      </c>
      <c r="O133" s="24" t="s">
        <v>450</v>
      </c>
      <c r="P133" s="24" t="s">
        <v>502</v>
      </c>
      <c r="Q133" s="24" t="s">
        <v>488</v>
      </c>
      <c r="R133" s="24" t="s">
        <v>194</v>
      </c>
      <c r="S133" s="24" t="s">
        <v>4</v>
      </c>
      <c r="T133" s="34">
        <f t="shared" si="4"/>
        <v>6513877.1100000003</v>
      </c>
      <c r="U133" s="34">
        <v>2477842.7799999998</v>
      </c>
      <c r="V133" s="34">
        <v>4036034.33</v>
      </c>
      <c r="W133" s="34">
        <v>0</v>
      </c>
      <c r="X133" s="34">
        <v>0</v>
      </c>
      <c r="Y133" s="34">
        <f t="shared" si="5"/>
        <v>242271.35</v>
      </c>
      <c r="Z133" s="24" t="s">
        <v>3</v>
      </c>
      <c r="AA133" s="24" t="s">
        <v>3</v>
      </c>
      <c r="AB133" s="24"/>
      <c r="AC133" s="24" t="s">
        <v>4</v>
      </c>
      <c r="AD133" s="24" t="s">
        <v>4</v>
      </c>
      <c r="AE133" s="34">
        <v>0</v>
      </c>
      <c r="AF133" s="34">
        <v>0</v>
      </c>
      <c r="AG133" s="34">
        <v>0</v>
      </c>
      <c r="AH133" s="34">
        <v>0</v>
      </c>
      <c r="AI133" s="34">
        <v>0</v>
      </c>
      <c r="AJ133" s="34">
        <v>0</v>
      </c>
      <c r="AK133" s="34">
        <v>0</v>
      </c>
      <c r="AL133" s="34">
        <v>0</v>
      </c>
      <c r="AM133" s="34">
        <v>0</v>
      </c>
      <c r="AN133" s="34">
        <v>0</v>
      </c>
      <c r="AO133" s="34">
        <v>0</v>
      </c>
      <c r="AP133" s="34">
        <v>0</v>
      </c>
      <c r="AQ133" s="34">
        <v>0</v>
      </c>
      <c r="AR133" s="34">
        <v>0</v>
      </c>
      <c r="AS133" s="34">
        <v>0</v>
      </c>
      <c r="AT133" s="34">
        <v>0</v>
      </c>
      <c r="AU133" s="34">
        <v>0</v>
      </c>
      <c r="AV133" s="34">
        <v>0</v>
      </c>
      <c r="AW133" s="34">
        <v>0</v>
      </c>
      <c r="AX133" s="31">
        <v>40939</v>
      </c>
      <c r="AY133" s="34">
        <v>1597.94</v>
      </c>
      <c r="AZ133" s="24">
        <v>4358</v>
      </c>
      <c r="BA133" s="24">
        <v>2</v>
      </c>
      <c r="BB133" s="31">
        <v>48231</v>
      </c>
      <c r="BC133" s="24" t="s">
        <v>4</v>
      </c>
      <c r="BD133" s="24" t="s">
        <v>4</v>
      </c>
      <c r="BE133" s="24" t="s">
        <v>3</v>
      </c>
      <c r="BF133" s="24" t="s">
        <v>748</v>
      </c>
      <c r="BG133" s="24" t="s">
        <v>573</v>
      </c>
      <c r="BH133" s="24" t="s">
        <v>702</v>
      </c>
      <c r="BI133" s="24" t="s">
        <v>1232</v>
      </c>
      <c r="BJ133" s="34">
        <v>628549.79</v>
      </c>
      <c r="BK133" s="34">
        <v>213570</v>
      </c>
      <c r="BL133" s="31">
        <v>40337</v>
      </c>
      <c r="BM133" s="31">
        <v>40203</v>
      </c>
      <c r="BN133" s="24" t="s">
        <v>4</v>
      </c>
      <c r="BO133" s="24" t="s">
        <v>4</v>
      </c>
      <c r="BP133" s="24" t="s">
        <v>3</v>
      </c>
      <c r="BQ133" s="32" t="s">
        <v>4</v>
      </c>
      <c r="BR133" s="24" t="s">
        <v>4</v>
      </c>
      <c r="BS133" s="24" t="s">
        <v>4</v>
      </c>
      <c r="BT133" s="24" t="s">
        <v>4</v>
      </c>
      <c r="BU133" s="24" t="s">
        <v>4</v>
      </c>
      <c r="BV133" s="24" t="s">
        <v>4</v>
      </c>
      <c r="BW133" s="24" t="s">
        <v>973</v>
      </c>
      <c r="BX133" s="24" t="s">
        <v>3</v>
      </c>
      <c r="BY133" s="24" t="s">
        <v>881</v>
      </c>
      <c r="BZ133" s="24">
        <v>6</v>
      </c>
      <c r="CA133" s="31">
        <v>44413</v>
      </c>
      <c r="CB133" s="34">
        <v>44358.7</v>
      </c>
    </row>
    <row r="134" spans="1:80" ht="195">
      <c r="A134" s="24">
        <v>131</v>
      </c>
      <c r="B134" s="24">
        <v>5930731</v>
      </c>
      <c r="C134" s="24" t="s">
        <v>160</v>
      </c>
      <c r="D134" s="24">
        <v>202</v>
      </c>
      <c r="E134" s="24">
        <v>1</v>
      </c>
      <c r="F134" s="24" t="s">
        <v>145</v>
      </c>
      <c r="G134" s="24">
        <v>321712</v>
      </c>
      <c r="H134" s="24" t="s">
        <v>334</v>
      </c>
      <c r="I134" s="31">
        <v>38943</v>
      </c>
      <c r="J134" s="31">
        <v>42597</v>
      </c>
      <c r="K134" s="24">
        <v>840</v>
      </c>
      <c r="L134" s="32">
        <v>30000</v>
      </c>
      <c r="M134" s="33">
        <v>0.15</v>
      </c>
      <c r="N134" s="33">
        <v>0</v>
      </c>
      <c r="O134" s="24" t="s">
        <v>450</v>
      </c>
      <c r="P134" s="24" t="s">
        <v>452</v>
      </c>
      <c r="Q134" s="24" t="s">
        <v>488</v>
      </c>
      <c r="R134" s="24" t="s">
        <v>194</v>
      </c>
      <c r="S134" s="24" t="s">
        <v>4</v>
      </c>
      <c r="T134" s="34">
        <f t="shared" si="4"/>
        <v>1725383.8</v>
      </c>
      <c r="U134" s="34">
        <v>806601</v>
      </c>
      <c r="V134" s="34">
        <v>918782.8</v>
      </c>
      <c r="W134" s="34">
        <v>0</v>
      </c>
      <c r="X134" s="34">
        <v>0</v>
      </c>
      <c r="Y134" s="34">
        <f t="shared" si="5"/>
        <v>64172.39</v>
      </c>
      <c r="Z134" s="24" t="s">
        <v>3</v>
      </c>
      <c r="AA134" s="24" t="s">
        <v>3</v>
      </c>
      <c r="AB134" s="24" t="s">
        <v>3</v>
      </c>
      <c r="AC134" s="24" t="s">
        <v>4</v>
      </c>
      <c r="AD134" s="24" t="s">
        <v>4</v>
      </c>
      <c r="AE134" s="34">
        <v>2093.6</v>
      </c>
      <c r="AF134" s="34">
        <v>2164.5300000000002</v>
      </c>
      <c r="AG134" s="34">
        <v>2198.83</v>
      </c>
      <c r="AH134" s="34">
        <v>766.99</v>
      </c>
      <c r="AI134" s="34">
        <v>0</v>
      </c>
      <c r="AJ134" s="34">
        <v>0</v>
      </c>
      <c r="AK134" s="34">
        <v>0</v>
      </c>
      <c r="AL134" s="34">
        <v>1600.13</v>
      </c>
      <c r="AM134" s="34">
        <v>1260.1300000000001</v>
      </c>
      <c r="AN134" s="34">
        <v>1260</v>
      </c>
      <c r="AO134" s="34">
        <v>419.93</v>
      </c>
      <c r="AP134" s="34">
        <v>0</v>
      </c>
      <c r="AQ134" s="34">
        <v>0</v>
      </c>
      <c r="AR134" s="34">
        <v>847.73</v>
      </c>
      <c r="AS134" s="34">
        <v>249.24</v>
      </c>
      <c r="AT134" s="34">
        <v>2117.6</v>
      </c>
      <c r="AU134" s="34">
        <v>0</v>
      </c>
      <c r="AV134" s="34">
        <v>0</v>
      </c>
      <c r="AW134" s="34">
        <v>1748.25</v>
      </c>
      <c r="AX134" s="31">
        <v>44385</v>
      </c>
      <c r="AY134" s="34">
        <v>1748.25</v>
      </c>
      <c r="AZ134" s="24">
        <v>4583</v>
      </c>
      <c r="BA134" s="24">
        <v>4</v>
      </c>
      <c r="BB134" s="31">
        <v>43692</v>
      </c>
      <c r="BC134" s="24" t="s">
        <v>4</v>
      </c>
      <c r="BD134" s="24" t="s">
        <v>4</v>
      </c>
      <c r="BE134" s="24" t="s">
        <v>3</v>
      </c>
      <c r="BF134" s="24" t="s">
        <v>749</v>
      </c>
      <c r="BG134" s="24" t="s">
        <v>573</v>
      </c>
      <c r="BH134" s="24" t="s">
        <v>750</v>
      </c>
      <c r="BI134" s="24" t="s">
        <v>1233</v>
      </c>
      <c r="BJ134" s="34">
        <v>303000</v>
      </c>
      <c r="BK134" s="34">
        <v>478800</v>
      </c>
      <c r="BL134" s="31">
        <v>40147</v>
      </c>
      <c r="BM134" s="31">
        <v>40449</v>
      </c>
      <c r="BN134" s="24" t="s">
        <v>4</v>
      </c>
      <c r="BO134" s="24" t="s">
        <v>4</v>
      </c>
      <c r="BP134" s="24" t="s">
        <v>4</v>
      </c>
      <c r="BQ134" s="32" t="s">
        <v>4</v>
      </c>
      <c r="BR134" s="24" t="s">
        <v>4</v>
      </c>
      <c r="BS134" s="24" t="s">
        <v>4</v>
      </c>
      <c r="BT134" s="24" t="s">
        <v>3</v>
      </c>
      <c r="BU134" s="24" t="s">
        <v>4</v>
      </c>
      <c r="BV134" s="24" t="s">
        <v>4</v>
      </c>
      <c r="BW134" s="24" t="s">
        <v>974</v>
      </c>
      <c r="BX134" s="24" t="s">
        <v>3</v>
      </c>
      <c r="BY134" s="24" t="s">
        <v>881</v>
      </c>
      <c r="BZ134" s="24">
        <v>6</v>
      </c>
      <c r="CA134" s="31">
        <v>44413</v>
      </c>
      <c r="CB134" s="34">
        <v>13474.47</v>
      </c>
    </row>
    <row r="135" spans="1:80" ht="165">
      <c r="A135" s="24">
        <v>132</v>
      </c>
      <c r="B135" s="24">
        <v>5931336</v>
      </c>
      <c r="C135" s="24" t="s">
        <v>160</v>
      </c>
      <c r="D135" s="24">
        <v>202</v>
      </c>
      <c r="E135" s="24">
        <v>1</v>
      </c>
      <c r="F135" s="24" t="s">
        <v>145</v>
      </c>
      <c r="G135" s="24">
        <v>321712</v>
      </c>
      <c r="H135" s="24" t="s">
        <v>335</v>
      </c>
      <c r="I135" s="31">
        <v>39195</v>
      </c>
      <c r="J135" s="31">
        <v>42847</v>
      </c>
      <c r="K135" s="24">
        <v>840</v>
      </c>
      <c r="L135" s="32">
        <v>50000</v>
      </c>
      <c r="M135" s="33">
        <v>0.15</v>
      </c>
      <c r="N135" s="33">
        <v>0</v>
      </c>
      <c r="O135" s="24" t="s">
        <v>450</v>
      </c>
      <c r="P135" s="24" t="s">
        <v>452</v>
      </c>
      <c r="Q135" s="24" t="s">
        <v>488</v>
      </c>
      <c r="R135" s="24" t="s">
        <v>194</v>
      </c>
      <c r="S135" s="24" t="s">
        <v>4</v>
      </c>
      <c r="T135" s="34">
        <f t="shared" si="4"/>
        <v>233449.69</v>
      </c>
      <c r="U135" s="34">
        <v>158522.1</v>
      </c>
      <c r="V135" s="34">
        <v>74927.59</v>
      </c>
      <c r="W135" s="34">
        <v>0</v>
      </c>
      <c r="X135" s="34">
        <v>0</v>
      </c>
      <c r="Y135" s="34">
        <f t="shared" si="5"/>
        <v>8682.7199999999993</v>
      </c>
      <c r="Z135" s="24" t="s">
        <v>3</v>
      </c>
      <c r="AA135" s="24" t="s">
        <v>3</v>
      </c>
      <c r="AB135" s="24"/>
      <c r="AC135" s="24" t="s">
        <v>4</v>
      </c>
      <c r="AD135" s="24" t="s">
        <v>4</v>
      </c>
      <c r="AE135" s="34">
        <v>0</v>
      </c>
      <c r="AF135" s="34">
        <v>0</v>
      </c>
      <c r="AG135" s="34">
        <v>0</v>
      </c>
      <c r="AH135" s="34">
        <v>0</v>
      </c>
      <c r="AI135" s="34">
        <v>0</v>
      </c>
      <c r="AJ135" s="34">
        <v>0</v>
      </c>
      <c r="AK135" s="34">
        <v>0</v>
      </c>
      <c r="AL135" s="34">
        <v>0</v>
      </c>
      <c r="AM135" s="34">
        <v>0</v>
      </c>
      <c r="AN135" s="34">
        <v>0</v>
      </c>
      <c r="AO135" s="34">
        <v>0</v>
      </c>
      <c r="AP135" s="34">
        <v>0</v>
      </c>
      <c r="AQ135" s="34">
        <v>0</v>
      </c>
      <c r="AR135" s="34">
        <v>0</v>
      </c>
      <c r="AS135" s="34">
        <v>0</v>
      </c>
      <c r="AT135" s="34">
        <v>0</v>
      </c>
      <c r="AU135" s="34">
        <v>0</v>
      </c>
      <c r="AV135" s="34">
        <v>0</v>
      </c>
      <c r="AW135" s="34">
        <v>0</v>
      </c>
      <c r="AX135" s="31">
        <v>41709</v>
      </c>
      <c r="AY135" s="34">
        <v>1570.11</v>
      </c>
      <c r="AZ135" s="24">
        <v>2669</v>
      </c>
      <c r="BA135" s="24">
        <v>1</v>
      </c>
      <c r="BB135" s="31">
        <v>43943</v>
      </c>
      <c r="BC135" s="24" t="s">
        <v>4</v>
      </c>
      <c r="BD135" s="24" t="s">
        <v>4</v>
      </c>
      <c r="BE135" s="24" t="s">
        <v>3</v>
      </c>
      <c r="BF135" s="24" t="s">
        <v>751</v>
      </c>
      <c r="BG135" s="24" t="s">
        <v>573</v>
      </c>
      <c r="BH135" s="24" t="s">
        <v>610</v>
      </c>
      <c r="BI135" s="24" t="s">
        <v>1234</v>
      </c>
      <c r="BJ135" s="34">
        <v>277750</v>
      </c>
      <c r="BK135" s="34">
        <v>399650</v>
      </c>
      <c r="BL135" s="31">
        <v>41491</v>
      </c>
      <c r="BM135" s="31">
        <v>41131</v>
      </c>
      <c r="BN135" s="24" t="s">
        <v>4</v>
      </c>
      <c r="BO135" s="24" t="s">
        <v>4</v>
      </c>
      <c r="BP135" s="24" t="s">
        <v>4</v>
      </c>
      <c r="BQ135" s="32" t="s">
        <v>4</v>
      </c>
      <c r="BR135" s="24" t="s">
        <v>4</v>
      </c>
      <c r="BS135" s="24" t="s">
        <v>4</v>
      </c>
      <c r="BT135" s="24" t="s">
        <v>3</v>
      </c>
      <c r="BU135" s="24" t="s">
        <v>975</v>
      </c>
      <c r="BV135" s="24" t="s">
        <v>4</v>
      </c>
      <c r="BW135" s="24" t="s">
        <v>976</v>
      </c>
      <c r="BX135" s="24" t="s">
        <v>3</v>
      </c>
      <c r="BY135" s="24" t="s">
        <v>881</v>
      </c>
      <c r="BZ135" s="24">
        <v>6</v>
      </c>
      <c r="CA135" s="31">
        <v>44413</v>
      </c>
      <c r="CB135" s="34">
        <v>1849.03</v>
      </c>
    </row>
    <row r="136" spans="1:80" ht="150">
      <c r="A136" s="24">
        <v>133</v>
      </c>
      <c r="B136" s="24">
        <v>5930079</v>
      </c>
      <c r="C136" s="24" t="s">
        <v>160</v>
      </c>
      <c r="D136" s="24">
        <v>202</v>
      </c>
      <c r="E136" s="24">
        <v>2</v>
      </c>
      <c r="F136" s="24" t="s">
        <v>145</v>
      </c>
      <c r="G136" s="24">
        <v>321712</v>
      </c>
      <c r="H136" s="24" t="s">
        <v>336</v>
      </c>
      <c r="I136" s="31">
        <v>39311</v>
      </c>
      <c r="J136" s="31">
        <v>42964</v>
      </c>
      <c r="K136" s="24">
        <v>840</v>
      </c>
      <c r="L136" s="32">
        <v>200000</v>
      </c>
      <c r="M136" s="33">
        <v>0.15</v>
      </c>
      <c r="N136" s="33">
        <v>0</v>
      </c>
      <c r="O136" s="24" t="s">
        <v>450</v>
      </c>
      <c r="P136" s="24" t="s">
        <v>452</v>
      </c>
      <c r="Q136" s="24" t="s">
        <v>488</v>
      </c>
      <c r="R136" s="24" t="s">
        <v>194</v>
      </c>
      <c r="S136" s="24" t="s">
        <v>4</v>
      </c>
      <c r="T136" s="34">
        <f t="shared" si="4"/>
        <v>5920729.0800000001</v>
      </c>
      <c r="U136" s="34">
        <v>4794678.32</v>
      </c>
      <c r="V136" s="34">
        <v>1126050.76</v>
      </c>
      <c r="W136" s="34">
        <v>0</v>
      </c>
      <c r="X136" s="34">
        <v>0</v>
      </c>
      <c r="Y136" s="34">
        <f t="shared" si="5"/>
        <v>220210.33</v>
      </c>
      <c r="Z136" s="24" t="s">
        <v>3</v>
      </c>
      <c r="AA136" s="24" t="s">
        <v>4</v>
      </c>
      <c r="AB136" s="24"/>
      <c r="AC136" s="24" t="s">
        <v>4</v>
      </c>
      <c r="AD136" s="24" t="s">
        <v>4</v>
      </c>
      <c r="AE136" s="34">
        <v>0</v>
      </c>
      <c r="AF136" s="34">
        <v>0</v>
      </c>
      <c r="AG136" s="34">
        <v>0</v>
      </c>
      <c r="AH136" s="34">
        <v>0</v>
      </c>
      <c r="AI136" s="34">
        <v>0</v>
      </c>
      <c r="AJ136" s="34">
        <v>0</v>
      </c>
      <c r="AK136" s="34">
        <v>0</v>
      </c>
      <c r="AL136" s="34">
        <v>0</v>
      </c>
      <c r="AM136" s="34">
        <v>0</v>
      </c>
      <c r="AN136" s="34">
        <v>0</v>
      </c>
      <c r="AO136" s="34">
        <v>0</v>
      </c>
      <c r="AP136" s="34">
        <v>0</v>
      </c>
      <c r="AQ136" s="34">
        <v>0</v>
      </c>
      <c r="AR136" s="34">
        <v>0</v>
      </c>
      <c r="AS136" s="34">
        <v>0</v>
      </c>
      <c r="AT136" s="34">
        <v>0</v>
      </c>
      <c r="AU136" s="34">
        <v>0</v>
      </c>
      <c r="AV136" s="34">
        <v>0</v>
      </c>
      <c r="AW136" s="34">
        <v>0</v>
      </c>
      <c r="AX136" s="31">
        <v>39952</v>
      </c>
      <c r="AY136" s="34">
        <v>7621.4</v>
      </c>
      <c r="AZ136" s="24">
        <v>4675</v>
      </c>
      <c r="BA136" s="24">
        <v>4</v>
      </c>
      <c r="BB136" s="31">
        <v>44060</v>
      </c>
      <c r="BC136" s="24" t="s">
        <v>4</v>
      </c>
      <c r="BD136" s="24" t="s">
        <v>4</v>
      </c>
      <c r="BE136" s="24" t="s">
        <v>3</v>
      </c>
      <c r="BF136" s="24" t="s">
        <v>752</v>
      </c>
      <c r="BG136" s="24" t="s">
        <v>573</v>
      </c>
      <c r="BH136" s="24" t="s">
        <v>702</v>
      </c>
      <c r="BI136" s="24" t="s">
        <v>1235</v>
      </c>
      <c r="BJ136" s="34">
        <v>1607389.75</v>
      </c>
      <c r="BK136" s="34">
        <v>1375518.36</v>
      </c>
      <c r="BL136" s="31">
        <v>41234</v>
      </c>
      <c r="BM136" s="31">
        <v>40938</v>
      </c>
      <c r="BN136" s="24" t="s">
        <v>4</v>
      </c>
      <c r="BO136" s="24" t="s">
        <v>4</v>
      </c>
      <c r="BP136" s="24" t="s">
        <v>3</v>
      </c>
      <c r="BQ136" s="32" t="s">
        <v>3</v>
      </c>
      <c r="BR136" s="24" t="s">
        <v>4</v>
      </c>
      <c r="BS136" s="24" t="s">
        <v>4</v>
      </c>
      <c r="BT136" s="24" t="s">
        <v>4</v>
      </c>
      <c r="BU136" s="24" t="s">
        <v>4</v>
      </c>
      <c r="BV136" s="24" t="s">
        <v>4</v>
      </c>
      <c r="BW136" s="24" t="s">
        <v>977</v>
      </c>
      <c r="BX136" s="24" t="s">
        <v>3</v>
      </c>
      <c r="BY136" s="24" t="s">
        <v>881</v>
      </c>
      <c r="BZ136" s="24">
        <v>6</v>
      </c>
      <c r="CA136" s="31">
        <v>44413</v>
      </c>
      <c r="CB136" s="34">
        <v>46096.86</v>
      </c>
    </row>
    <row r="137" spans="1:80" ht="105">
      <c r="A137" s="24">
        <v>134</v>
      </c>
      <c r="B137" s="24">
        <v>5929871</v>
      </c>
      <c r="C137" s="24" t="s">
        <v>160</v>
      </c>
      <c r="D137" s="24">
        <v>202</v>
      </c>
      <c r="E137" s="24">
        <v>1</v>
      </c>
      <c r="F137" s="24" t="s">
        <v>145</v>
      </c>
      <c r="G137" s="24">
        <v>321712</v>
      </c>
      <c r="H137" s="24" t="s">
        <v>337</v>
      </c>
      <c r="I137" s="31">
        <v>39196</v>
      </c>
      <c r="J137" s="31">
        <v>42849</v>
      </c>
      <c r="K137" s="24">
        <v>840</v>
      </c>
      <c r="L137" s="32">
        <v>22000</v>
      </c>
      <c r="M137" s="33">
        <v>0.15</v>
      </c>
      <c r="N137" s="33">
        <v>0</v>
      </c>
      <c r="O137" s="24" t="s">
        <v>450</v>
      </c>
      <c r="P137" s="24" t="s">
        <v>452</v>
      </c>
      <c r="Q137" s="24" t="s">
        <v>488</v>
      </c>
      <c r="R137" s="24" t="s">
        <v>194</v>
      </c>
      <c r="S137" s="24" t="s">
        <v>4</v>
      </c>
      <c r="T137" s="34">
        <f t="shared" si="4"/>
        <v>948595.04</v>
      </c>
      <c r="U137" s="34">
        <v>448039.97</v>
      </c>
      <c r="V137" s="34">
        <v>500555.07</v>
      </c>
      <c r="W137" s="34">
        <v>0</v>
      </c>
      <c r="X137" s="34">
        <v>0</v>
      </c>
      <c r="Y137" s="34">
        <f t="shared" si="5"/>
        <v>35281.199999999997</v>
      </c>
      <c r="Z137" s="24" t="s">
        <v>3</v>
      </c>
      <c r="AA137" s="24" t="s">
        <v>3</v>
      </c>
      <c r="AB137" s="24"/>
      <c r="AC137" s="24" t="s">
        <v>4</v>
      </c>
      <c r="AD137" s="24" t="s">
        <v>4</v>
      </c>
      <c r="AE137" s="34">
        <v>0</v>
      </c>
      <c r="AF137" s="34">
        <v>0</v>
      </c>
      <c r="AG137" s="34">
        <v>0</v>
      </c>
      <c r="AH137" s="34">
        <v>0</v>
      </c>
      <c r="AI137" s="34">
        <v>0</v>
      </c>
      <c r="AJ137" s="34">
        <v>0</v>
      </c>
      <c r="AK137" s="34">
        <v>0</v>
      </c>
      <c r="AL137" s="34">
        <v>0</v>
      </c>
      <c r="AM137" s="34">
        <v>0</v>
      </c>
      <c r="AN137" s="34">
        <v>0</v>
      </c>
      <c r="AO137" s="34">
        <v>0</v>
      </c>
      <c r="AP137" s="34">
        <v>0</v>
      </c>
      <c r="AQ137" s="34">
        <v>0</v>
      </c>
      <c r="AR137" s="34">
        <v>0</v>
      </c>
      <c r="AS137" s="34">
        <v>0</v>
      </c>
      <c r="AT137" s="34">
        <v>0</v>
      </c>
      <c r="AU137" s="34">
        <v>0</v>
      </c>
      <c r="AV137" s="34">
        <v>0</v>
      </c>
      <c r="AW137" s="34">
        <v>0</v>
      </c>
      <c r="AX137" s="31">
        <v>40155</v>
      </c>
      <c r="AY137" s="34">
        <v>3592.8</v>
      </c>
      <c r="AZ137" s="24">
        <v>4251</v>
      </c>
      <c r="BA137" s="24">
        <v>4</v>
      </c>
      <c r="BB137" s="31">
        <v>43945</v>
      </c>
      <c r="BC137" s="24" t="s">
        <v>4</v>
      </c>
      <c r="BD137" s="24" t="s">
        <v>4</v>
      </c>
      <c r="BE137" s="24" t="s">
        <v>3</v>
      </c>
      <c r="BF137" s="24" t="s">
        <v>753</v>
      </c>
      <c r="BG137" s="24" t="s">
        <v>573</v>
      </c>
      <c r="BH137" s="24" t="s">
        <v>643</v>
      </c>
      <c r="BI137" s="24" t="s">
        <v>1236</v>
      </c>
      <c r="BJ137" s="34">
        <v>186281.77</v>
      </c>
      <c r="BK137" s="34">
        <v>294362.09000000003</v>
      </c>
      <c r="BL137" s="31">
        <v>40147</v>
      </c>
      <c r="BM137" s="31">
        <v>39711</v>
      </c>
      <c r="BN137" s="24" t="s">
        <v>4</v>
      </c>
      <c r="BO137" s="24" t="s">
        <v>4</v>
      </c>
      <c r="BP137" s="24" t="s">
        <v>3</v>
      </c>
      <c r="BQ137" s="32" t="s">
        <v>4</v>
      </c>
      <c r="BR137" s="24" t="s">
        <v>4</v>
      </c>
      <c r="BS137" s="24" t="s">
        <v>4</v>
      </c>
      <c r="BT137" s="24" t="s">
        <v>4</v>
      </c>
      <c r="BU137" s="24" t="s">
        <v>4</v>
      </c>
      <c r="BV137" s="24" t="s">
        <v>4</v>
      </c>
      <c r="BW137" s="24" t="s">
        <v>978</v>
      </c>
      <c r="BX137" s="24" t="s">
        <v>3</v>
      </c>
      <c r="BY137" s="24" t="s">
        <v>881</v>
      </c>
      <c r="BZ137" s="24">
        <v>6</v>
      </c>
      <c r="CA137" s="31">
        <v>44413</v>
      </c>
      <c r="CB137" s="34">
        <v>7513.29</v>
      </c>
    </row>
    <row r="138" spans="1:80" ht="90">
      <c r="A138" s="24">
        <v>135</v>
      </c>
      <c r="B138" s="24">
        <v>5930806</v>
      </c>
      <c r="C138" s="24" t="s">
        <v>160</v>
      </c>
      <c r="D138" s="24">
        <v>202</v>
      </c>
      <c r="E138" s="24">
        <v>1</v>
      </c>
      <c r="F138" s="24" t="s">
        <v>145</v>
      </c>
      <c r="G138" s="24">
        <v>321712</v>
      </c>
      <c r="H138" s="24" t="s">
        <v>338</v>
      </c>
      <c r="I138" s="31">
        <v>39493</v>
      </c>
      <c r="J138" s="31">
        <v>43146</v>
      </c>
      <c r="K138" s="24">
        <v>840</v>
      </c>
      <c r="L138" s="32">
        <v>25000</v>
      </c>
      <c r="M138" s="33">
        <v>0.15</v>
      </c>
      <c r="N138" s="33">
        <v>0</v>
      </c>
      <c r="O138" s="24" t="s">
        <v>450</v>
      </c>
      <c r="P138" s="24" t="s">
        <v>452</v>
      </c>
      <c r="Q138" s="24" t="s">
        <v>488</v>
      </c>
      <c r="R138" s="24" t="s">
        <v>194</v>
      </c>
      <c r="S138" s="24" t="s">
        <v>4</v>
      </c>
      <c r="T138" s="34">
        <f t="shared" si="4"/>
        <v>420344.52</v>
      </c>
      <c r="U138" s="34">
        <v>267778.36</v>
      </c>
      <c r="V138" s="34">
        <v>152566.16</v>
      </c>
      <c r="W138" s="34">
        <v>0</v>
      </c>
      <c r="X138" s="34">
        <v>0</v>
      </c>
      <c r="Y138" s="34">
        <f t="shared" si="5"/>
        <v>15633.92</v>
      </c>
      <c r="Z138" s="24" t="s">
        <v>3</v>
      </c>
      <c r="AA138" s="24" t="s">
        <v>3</v>
      </c>
      <c r="AB138" s="24"/>
      <c r="AC138" s="24" t="s">
        <v>3</v>
      </c>
      <c r="AD138" s="24" t="s">
        <v>4</v>
      </c>
      <c r="AE138" s="34">
        <v>0</v>
      </c>
      <c r="AF138" s="34">
        <v>0</v>
      </c>
      <c r="AG138" s="34">
        <v>0</v>
      </c>
      <c r="AH138" s="34">
        <v>0</v>
      </c>
      <c r="AI138" s="34">
        <v>0</v>
      </c>
      <c r="AJ138" s="34">
        <v>0</v>
      </c>
      <c r="AK138" s="34">
        <v>0</v>
      </c>
      <c r="AL138" s="34">
        <v>0</v>
      </c>
      <c r="AM138" s="34">
        <v>0</v>
      </c>
      <c r="AN138" s="34">
        <v>0</v>
      </c>
      <c r="AO138" s="34">
        <v>0</v>
      </c>
      <c r="AP138" s="34">
        <v>0</v>
      </c>
      <c r="AQ138" s="34">
        <v>0</v>
      </c>
      <c r="AR138" s="34">
        <v>0</v>
      </c>
      <c r="AS138" s="34">
        <v>0</v>
      </c>
      <c r="AT138" s="34">
        <v>0</v>
      </c>
      <c r="AU138" s="34">
        <v>0</v>
      </c>
      <c r="AV138" s="34">
        <v>0</v>
      </c>
      <c r="AW138" s="34">
        <v>0</v>
      </c>
      <c r="AX138" s="31">
        <v>41800</v>
      </c>
      <c r="AY138" s="34">
        <v>1947.58</v>
      </c>
      <c r="AZ138" s="24">
        <v>2679</v>
      </c>
      <c r="BA138" s="24">
        <v>1</v>
      </c>
      <c r="BB138" s="31">
        <v>44242</v>
      </c>
      <c r="BC138" s="24" t="s">
        <v>4</v>
      </c>
      <c r="BD138" s="24" t="s">
        <v>4</v>
      </c>
      <c r="BE138" s="24" t="s">
        <v>3</v>
      </c>
      <c r="BF138" s="24" t="s">
        <v>754</v>
      </c>
      <c r="BG138" s="24" t="s">
        <v>573</v>
      </c>
      <c r="BH138" s="24" t="s">
        <v>614</v>
      </c>
      <c r="BI138" s="24" t="s">
        <v>1237</v>
      </c>
      <c r="BJ138" s="34">
        <v>192309</v>
      </c>
      <c r="BK138" s="34">
        <v>179842.5</v>
      </c>
      <c r="BL138" s="31">
        <v>41206</v>
      </c>
      <c r="BM138" s="31">
        <v>40938</v>
      </c>
      <c r="BN138" s="24" t="s">
        <v>4</v>
      </c>
      <c r="BO138" s="24" t="s">
        <v>4</v>
      </c>
      <c r="BP138" s="24" t="s">
        <v>3</v>
      </c>
      <c r="BQ138" s="32" t="s">
        <v>4</v>
      </c>
      <c r="BR138" s="24" t="s">
        <v>4</v>
      </c>
      <c r="BS138" s="24" t="s">
        <v>4</v>
      </c>
      <c r="BT138" s="24" t="s">
        <v>4</v>
      </c>
      <c r="BU138" s="24" t="s">
        <v>4</v>
      </c>
      <c r="BV138" s="24" t="s">
        <v>4</v>
      </c>
      <c r="BW138" s="24" t="s">
        <v>978</v>
      </c>
      <c r="BX138" s="24" t="s">
        <v>3</v>
      </c>
      <c r="BY138" s="24" t="s">
        <v>881</v>
      </c>
      <c r="BZ138" s="24">
        <v>6</v>
      </c>
      <c r="CA138" s="31">
        <v>44413</v>
      </c>
      <c r="CB138" s="34">
        <v>3329.32</v>
      </c>
    </row>
    <row r="139" spans="1:80" ht="210">
      <c r="A139" s="24">
        <v>136</v>
      </c>
      <c r="B139" s="24">
        <v>5844642</v>
      </c>
      <c r="C139" s="24" t="s">
        <v>160</v>
      </c>
      <c r="D139" s="24">
        <v>202</v>
      </c>
      <c r="E139" s="24">
        <v>1</v>
      </c>
      <c r="F139" s="24" t="s">
        <v>145</v>
      </c>
      <c r="G139" s="24">
        <v>321712</v>
      </c>
      <c r="H139" s="24" t="s">
        <v>339</v>
      </c>
      <c r="I139" s="31">
        <v>39036</v>
      </c>
      <c r="J139" s="31">
        <v>46703</v>
      </c>
      <c r="K139" s="24">
        <v>840</v>
      </c>
      <c r="L139" s="32">
        <v>17000</v>
      </c>
      <c r="M139" s="33">
        <v>0.12</v>
      </c>
      <c r="N139" s="33">
        <v>2E-3</v>
      </c>
      <c r="O139" s="24" t="s">
        <v>450</v>
      </c>
      <c r="P139" s="24" t="s">
        <v>471</v>
      </c>
      <c r="Q139" s="24" t="s">
        <v>493</v>
      </c>
      <c r="R139" s="24" t="s">
        <v>4</v>
      </c>
      <c r="S139" s="24" t="s">
        <v>4</v>
      </c>
      <c r="T139" s="34">
        <f t="shared" si="4"/>
        <v>630058.59</v>
      </c>
      <c r="U139" s="34">
        <v>311653.69</v>
      </c>
      <c r="V139" s="34">
        <v>252359.38</v>
      </c>
      <c r="W139" s="34">
        <v>66045.52</v>
      </c>
      <c r="X139" s="34">
        <v>0</v>
      </c>
      <c r="Y139" s="34">
        <f t="shared" si="5"/>
        <v>23433.84</v>
      </c>
      <c r="Z139" s="24" t="s">
        <v>3</v>
      </c>
      <c r="AA139" s="24" t="s">
        <v>3</v>
      </c>
      <c r="AB139" s="24"/>
      <c r="AC139" s="24" t="s">
        <v>3</v>
      </c>
      <c r="AD139" s="24" t="s">
        <v>3</v>
      </c>
      <c r="AE139" s="34">
        <v>0</v>
      </c>
      <c r="AF139" s="34">
        <v>0</v>
      </c>
      <c r="AG139" s="34">
        <v>0</v>
      </c>
      <c r="AH139" s="34">
        <v>0</v>
      </c>
      <c r="AI139" s="34">
        <v>523.39</v>
      </c>
      <c r="AJ139" s="34">
        <v>0</v>
      </c>
      <c r="AK139" s="34">
        <v>0</v>
      </c>
      <c r="AL139" s="34">
        <v>16274.19</v>
      </c>
      <c r="AM139" s="34">
        <v>0</v>
      </c>
      <c r="AN139" s="34">
        <v>0</v>
      </c>
      <c r="AO139" s="34">
        <v>0</v>
      </c>
      <c r="AP139" s="34">
        <v>0</v>
      </c>
      <c r="AQ139" s="34">
        <v>0</v>
      </c>
      <c r="AR139" s="34">
        <v>0</v>
      </c>
      <c r="AS139" s="34">
        <v>0</v>
      </c>
      <c r="AT139" s="34">
        <v>0</v>
      </c>
      <c r="AU139" s="34">
        <v>0</v>
      </c>
      <c r="AV139" s="34">
        <v>0</v>
      </c>
      <c r="AW139" s="34">
        <v>0</v>
      </c>
      <c r="AX139" s="31">
        <v>43427</v>
      </c>
      <c r="AY139" s="34">
        <v>13959.09</v>
      </c>
      <c r="AZ139" s="24">
        <v>2516</v>
      </c>
      <c r="BA139" s="24">
        <v>4</v>
      </c>
      <c r="BB139" s="31">
        <v>47799</v>
      </c>
      <c r="BC139" s="24" t="s">
        <v>4</v>
      </c>
      <c r="BD139" s="24" t="s">
        <v>4</v>
      </c>
      <c r="BE139" s="24" t="s">
        <v>3</v>
      </c>
      <c r="BF139" s="24" t="s">
        <v>755</v>
      </c>
      <c r="BG139" s="24" t="s">
        <v>573</v>
      </c>
      <c r="BH139" s="24" t="s">
        <v>756</v>
      </c>
      <c r="BI139" s="24" t="s">
        <v>1238</v>
      </c>
      <c r="BJ139" s="34">
        <v>134690</v>
      </c>
      <c r="BK139" s="34">
        <v>249381.6</v>
      </c>
      <c r="BL139" s="31">
        <v>41655</v>
      </c>
      <c r="BM139" s="31">
        <v>42957</v>
      </c>
      <c r="BN139" s="24" t="s">
        <v>4</v>
      </c>
      <c r="BO139" s="24" t="s">
        <v>4</v>
      </c>
      <c r="BP139" s="24" t="s">
        <v>3</v>
      </c>
      <c r="BQ139" s="32" t="s">
        <v>4</v>
      </c>
      <c r="BR139" s="24" t="s">
        <v>4</v>
      </c>
      <c r="BS139" s="24" t="s">
        <v>4</v>
      </c>
      <c r="BT139" s="24" t="s">
        <v>4</v>
      </c>
      <c r="BU139" s="24" t="s">
        <v>4</v>
      </c>
      <c r="BV139" s="24" t="s">
        <v>4</v>
      </c>
      <c r="BW139" s="24" t="s">
        <v>979</v>
      </c>
      <c r="BX139" s="24" t="s">
        <v>3</v>
      </c>
      <c r="BY139" s="24" t="s">
        <v>881</v>
      </c>
      <c r="BZ139" s="24">
        <v>6</v>
      </c>
      <c r="CA139" s="31">
        <v>44413</v>
      </c>
      <c r="CB139" s="34">
        <v>4130.5</v>
      </c>
    </row>
    <row r="140" spans="1:80" ht="75">
      <c r="A140" s="24">
        <v>137</v>
      </c>
      <c r="B140" s="24">
        <v>5930914</v>
      </c>
      <c r="C140" s="24" t="s">
        <v>160</v>
      </c>
      <c r="D140" s="24">
        <v>202</v>
      </c>
      <c r="E140" s="24">
        <v>1</v>
      </c>
      <c r="F140" s="24" t="s">
        <v>145</v>
      </c>
      <c r="G140" s="24">
        <v>321712</v>
      </c>
      <c r="H140" s="24" t="s">
        <v>340</v>
      </c>
      <c r="I140" s="31">
        <v>39553</v>
      </c>
      <c r="J140" s="31">
        <v>45031</v>
      </c>
      <c r="K140" s="24">
        <v>840</v>
      </c>
      <c r="L140" s="32">
        <v>215000</v>
      </c>
      <c r="M140" s="33">
        <v>0.1</v>
      </c>
      <c r="N140" s="33">
        <v>2E-3</v>
      </c>
      <c r="O140" s="24" t="s">
        <v>450</v>
      </c>
      <c r="P140" s="24" t="s">
        <v>455</v>
      </c>
      <c r="Q140" s="24" t="s">
        <v>488</v>
      </c>
      <c r="R140" s="24" t="s">
        <v>194</v>
      </c>
      <c r="S140" s="24" t="s">
        <v>4</v>
      </c>
      <c r="T140" s="34">
        <f t="shared" si="4"/>
        <v>14283251.09</v>
      </c>
      <c r="U140" s="34">
        <v>5684332.3399999999</v>
      </c>
      <c r="V140" s="34">
        <v>7437308.3499999996</v>
      </c>
      <c r="W140" s="34">
        <v>1161610.3999999999</v>
      </c>
      <c r="X140" s="34">
        <v>0</v>
      </c>
      <c r="Y140" s="34">
        <f t="shared" si="5"/>
        <v>531238.53</v>
      </c>
      <c r="Z140" s="24" t="s">
        <v>3</v>
      </c>
      <c r="AA140" s="24" t="s">
        <v>3</v>
      </c>
      <c r="AB140" s="24" t="s">
        <v>3</v>
      </c>
      <c r="AC140" s="24" t="s">
        <v>4</v>
      </c>
      <c r="AD140" s="24" t="s">
        <v>4</v>
      </c>
      <c r="AE140" s="34">
        <v>0</v>
      </c>
      <c r="AF140" s="34">
        <v>0</v>
      </c>
      <c r="AG140" s="34">
        <v>0</v>
      </c>
      <c r="AH140" s="34">
        <v>0</v>
      </c>
      <c r="AI140" s="34">
        <v>0</v>
      </c>
      <c r="AJ140" s="34">
        <v>0</v>
      </c>
      <c r="AK140" s="34">
        <v>0</v>
      </c>
      <c r="AL140" s="34">
        <v>0</v>
      </c>
      <c r="AM140" s="34">
        <v>0</v>
      </c>
      <c r="AN140" s="34">
        <v>0</v>
      </c>
      <c r="AO140" s="34">
        <v>0</v>
      </c>
      <c r="AP140" s="34">
        <v>0</v>
      </c>
      <c r="AQ140" s="34">
        <v>0</v>
      </c>
      <c r="AR140" s="34">
        <v>0</v>
      </c>
      <c r="AS140" s="34">
        <v>0</v>
      </c>
      <c r="AT140" s="34">
        <v>0</v>
      </c>
      <c r="AU140" s="34">
        <v>0</v>
      </c>
      <c r="AV140" s="34">
        <v>0</v>
      </c>
      <c r="AW140" s="34">
        <v>0</v>
      </c>
      <c r="AX140" s="31">
        <v>39651</v>
      </c>
      <c r="AY140" s="34">
        <f>5778.96+ 8448.95+ 6342.89</f>
        <v>20570.8</v>
      </c>
      <c r="AZ140" s="24">
        <v>4737</v>
      </c>
      <c r="BA140" s="24">
        <v>4</v>
      </c>
      <c r="BB140" s="31">
        <v>46127</v>
      </c>
      <c r="BC140" s="24"/>
      <c r="BD140" s="24"/>
      <c r="BE140" s="24" t="s">
        <v>3</v>
      </c>
      <c r="BF140" s="24" t="s">
        <v>757</v>
      </c>
      <c r="BG140" s="24" t="s">
        <v>573</v>
      </c>
      <c r="BH140" s="24" t="s">
        <v>758</v>
      </c>
      <c r="BI140" s="24" t="s">
        <v>1239</v>
      </c>
      <c r="BJ140" s="34">
        <v>1286926</v>
      </c>
      <c r="BK140" s="34">
        <v>0</v>
      </c>
      <c r="BL140" s="31">
        <v>40179</v>
      </c>
      <c r="BM140" s="31">
        <v>40179</v>
      </c>
      <c r="BN140" s="24" t="s">
        <v>4</v>
      </c>
      <c r="BO140" s="24" t="s">
        <v>4</v>
      </c>
      <c r="BP140" s="24" t="s">
        <v>3</v>
      </c>
      <c r="BQ140" s="32" t="s">
        <v>4</v>
      </c>
      <c r="BR140" s="24" t="s">
        <v>4</v>
      </c>
      <c r="BS140" s="24" t="s">
        <v>4</v>
      </c>
      <c r="BT140" s="24" t="s">
        <v>3</v>
      </c>
      <c r="BU140" s="24" t="s">
        <v>4</v>
      </c>
      <c r="BV140" s="24" t="s">
        <v>4</v>
      </c>
      <c r="BW140" s="24" t="s">
        <v>980</v>
      </c>
      <c r="BX140" s="24" t="s">
        <v>3</v>
      </c>
      <c r="BY140" s="24" t="s">
        <v>881</v>
      </c>
      <c r="BZ140" s="24">
        <v>6</v>
      </c>
      <c r="CA140" s="31">
        <v>44413</v>
      </c>
      <c r="CB140" s="34">
        <v>100598.39999999999</v>
      </c>
    </row>
    <row r="141" spans="1:80" ht="90">
      <c r="A141" s="24">
        <v>138</v>
      </c>
      <c r="B141" s="24">
        <v>5789502</v>
      </c>
      <c r="C141" s="24" t="s">
        <v>160</v>
      </c>
      <c r="D141" s="24">
        <v>202</v>
      </c>
      <c r="E141" s="24">
        <v>1</v>
      </c>
      <c r="F141" s="24" t="s">
        <v>145</v>
      </c>
      <c r="G141" s="24">
        <v>321712</v>
      </c>
      <c r="H141" s="24" t="s">
        <v>341</v>
      </c>
      <c r="I141" s="31">
        <v>39332</v>
      </c>
      <c r="J141" s="31">
        <v>42985</v>
      </c>
      <c r="K141" s="24">
        <v>840</v>
      </c>
      <c r="L141" s="32">
        <v>39300</v>
      </c>
      <c r="M141" s="33">
        <v>0.15</v>
      </c>
      <c r="N141" s="33">
        <v>0</v>
      </c>
      <c r="O141" s="24" t="s">
        <v>450</v>
      </c>
      <c r="P141" s="24" t="s">
        <v>452</v>
      </c>
      <c r="Q141" s="24" t="s">
        <v>503</v>
      </c>
      <c r="R141" s="24" t="s">
        <v>4</v>
      </c>
      <c r="S141" s="24" t="s">
        <v>4</v>
      </c>
      <c r="T141" s="34">
        <f t="shared" si="4"/>
        <v>2183164.5499999998</v>
      </c>
      <c r="U141" s="34">
        <v>774551.52</v>
      </c>
      <c r="V141" s="34">
        <v>1408613.03</v>
      </c>
      <c r="W141" s="34">
        <v>0</v>
      </c>
      <c r="X141" s="34">
        <v>0</v>
      </c>
      <c r="Y141" s="34">
        <f t="shared" si="5"/>
        <v>81198.679999999993</v>
      </c>
      <c r="Z141" s="24" t="s">
        <v>3</v>
      </c>
      <c r="AA141" s="24" t="s">
        <v>3</v>
      </c>
      <c r="AB141" s="24"/>
      <c r="AC141" s="24" t="s">
        <v>3</v>
      </c>
      <c r="AD141" s="24" t="s">
        <v>3</v>
      </c>
      <c r="AE141" s="34">
        <v>0</v>
      </c>
      <c r="AF141" s="34">
        <v>5359.95</v>
      </c>
      <c r="AG141" s="34">
        <v>3579.68</v>
      </c>
      <c r="AH141" s="34">
        <v>2547.15</v>
      </c>
      <c r="AI141" s="34">
        <v>1203.55</v>
      </c>
      <c r="AJ141" s="34">
        <v>7160.35</v>
      </c>
      <c r="AK141" s="34">
        <v>2474.21</v>
      </c>
      <c r="AL141" s="34">
        <v>3770.93</v>
      </c>
      <c r="AM141" s="34">
        <v>4883.5600000000004</v>
      </c>
      <c r="AN141" s="34">
        <v>2417.71</v>
      </c>
      <c r="AO141" s="34">
        <v>3454.27</v>
      </c>
      <c r="AP141" s="34">
        <v>2237.9</v>
      </c>
      <c r="AQ141" s="34">
        <v>5591.99</v>
      </c>
      <c r="AR141" s="34">
        <v>3440.5</v>
      </c>
      <c r="AS141" s="34">
        <v>4749.68</v>
      </c>
      <c r="AT141" s="34">
        <v>1363.55</v>
      </c>
      <c r="AU141" s="34">
        <v>909.65</v>
      </c>
      <c r="AV141" s="34">
        <v>402098.96</v>
      </c>
      <c r="AW141" s="34">
        <v>0</v>
      </c>
      <c r="AX141" s="31">
        <v>44301</v>
      </c>
      <c r="AY141" s="34">
        <v>402098.96</v>
      </c>
      <c r="AZ141" s="24">
        <v>4582</v>
      </c>
      <c r="BA141" s="24">
        <v>4</v>
      </c>
      <c r="BB141" s="31">
        <v>44081</v>
      </c>
      <c r="BC141" s="24" t="s">
        <v>4</v>
      </c>
      <c r="BD141" s="24" t="s">
        <v>4</v>
      </c>
      <c r="BE141" s="24" t="s">
        <v>3</v>
      </c>
      <c r="BF141" s="24" t="s">
        <v>759</v>
      </c>
      <c r="BG141" s="24" t="s">
        <v>573</v>
      </c>
      <c r="BH141" s="24" t="s">
        <v>610</v>
      </c>
      <c r="BI141" s="24" t="s">
        <v>1240</v>
      </c>
      <c r="BJ141" s="34">
        <v>331111</v>
      </c>
      <c r="BK141" s="34">
        <v>241328.2</v>
      </c>
      <c r="BL141" s="31">
        <v>41436</v>
      </c>
      <c r="BM141" s="31">
        <v>42990</v>
      </c>
      <c r="BN141" s="24" t="s">
        <v>4</v>
      </c>
      <c r="BO141" s="24" t="s">
        <v>4</v>
      </c>
      <c r="BP141" s="24" t="s">
        <v>3</v>
      </c>
      <c r="BQ141" s="32" t="s">
        <v>4</v>
      </c>
      <c r="BR141" s="24" t="s">
        <v>4</v>
      </c>
      <c r="BS141" s="24" t="s">
        <v>4</v>
      </c>
      <c r="BT141" s="24" t="s">
        <v>3</v>
      </c>
      <c r="BU141" s="24" t="s">
        <v>4</v>
      </c>
      <c r="BV141" s="24" t="s">
        <v>4</v>
      </c>
      <c r="BW141" s="24"/>
      <c r="BX141" s="24" t="s">
        <v>3</v>
      </c>
      <c r="BY141" s="24" t="s">
        <v>881</v>
      </c>
      <c r="BZ141" s="24">
        <v>6</v>
      </c>
      <c r="CA141" s="31">
        <v>44413</v>
      </c>
      <c r="CB141" s="34">
        <v>18383.89</v>
      </c>
    </row>
    <row r="142" spans="1:80" ht="105">
      <c r="A142" s="24">
        <v>139</v>
      </c>
      <c r="B142" s="24">
        <v>5787518</v>
      </c>
      <c r="C142" s="24" t="s">
        <v>160</v>
      </c>
      <c r="D142" s="24">
        <v>202</v>
      </c>
      <c r="E142" s="24">
        <v>1</v>
      </c>
      <c r="F142" s="24" t="s">
        <v>145</v>
      </c>
      <c r="G142" s="24">
        <v>321712</v>
      </c>
      <c r="H142" s="24" t="s">
        <v>342</v>
      </c>
      <c r="I142" s="31">
        <v>39248</v>
      </c>
      <c r="J142" s="31">
        <v>44727</v>
      </c>
      <c r="K142" s="24">
        <v>840</v>
      </c>
      <c r="L142" s="32">
        <v>41225</v>
      </c>
      <c r="M142" s="33">
        <v>0.13</v>
      </c>
      <c r="N142" s="33">
        <v>2E-3</v>
      </c>
      <c r="O142" s="24" t="s">
        <v>450</v>
      </c>
      <c r="P142" s="24" t="s">
        <v>455</v>
      </c>
      <c r="Q142" s="24" t="s">
        <v>503</v>
      </c>
      <c r="R142" s="24" t="s">
        <v>4</v>
      </c>
      <c r="S142" s="24" t="s">
        <v>4</v>
      </c>
      <c r="T142" s="34">
        <f t="shared" si="4"/>
        <v>2926712.25</v>
      </c>
      <c r="U142" s="34">
        <v>1011096.94</v>
      </c>
      <c r="V142" s="34">
        <v>1695427.45</v>
      </c>
      <c r="W142" s="34">
        <v>220187.86</v>
      </c>
      <c r="X142" s="34">
        <v>0</v>
      </c>
      <c r="Y142" s="34">
        <f t="shared" si="5"/>
        <v>108853.53</v>
      </c>
      <c r="Z142" s="24" t="s">
        <v>4</v>
      </c>
      <c r="AA142" s="24" t="s">
        <v>3</v>
      </c>
      <c r="AB142" s="24" t="s">
        <v>4</v>
      </c>
      <c r="AC142" s="24" t="s">
        <v>3</v>
      </c>
      <c r="AD142" s="24" t="s">
        <v>504</v>
      </c>
      <c r="AE142" s="34">
        <v>0</v>
      </c>
      <c r="AF142" s="34">
        <v>0</v>
      </c>
      <c r="AG142" s="34">
        <v>0</v>
      </c>
      <c r="AH142" s="34">
        <v>0</v>
      </c>
      <c r="AI142" s="34">
        <v>0</v>
      </c>
      <c r="AJ142" s="34">
        <v>0</v>
      </c>
      <c r="AK142" s="34">
        <v>0</v>
      </c>
      <c r="AL142" s="34">
        <v>0</v>
      </c>
      <c r="AM142" s="34">
        <v>0</v>
      </c>
      <c r="AN142" s="34">
        <v>0</v>
      </c>
      <c r="AO142" s="34">
        <v>0</v>
      </c>
      <c r="AP142" s="34">
        <v>0</v>
      </c>
      <c r="AQ142" s="34">
        <v>0</v>
      </c>
      <c r="AR142" s="34">
        <v>0</v>
      </c>
      <c r="AS142" s="34">
        <v>0</v>
      </c>
      <c r="AT142" s="34">
        <v>0</v>
      </c>
      <c r="AU142" s="34">
        <v>0</v>
      </c>
      <c r="AV142" s="34">
        <v>0</v>
      </c>
      <c r="AW142" s="34">
        <v>0</v>
      </c>
      <c r="AX142" s="31">
        <v>40962</v>
      </c>
      <c r="AY142" s="34">
        <v>40</v>
      </c>
      <c r="AZ142" s="24">
        <v>4675</v>
      </c>
      <c r="BA142" s="24">
        <v>4</v>
      </c>
      <c r="BB142" s="31">
        <v>45823</v>
      </c>
      <c r="BC142" s="24" t="s">
        <v>4</v>
      </c>
      <c r="BD142" s="24" t="s">
        <v>4</v>
      </c>
      <c r="BE142" s="24" t="s">
        <v>3</v>
      </c>
      <c r="BF142" s="24" t="s">
        <v>760</v>
      </c>
      <c r="BG142" s="24" t="s">
        <v>573</v>
      </c>
      <c r="BH142" s="24" t="s">
        <v>610</v>
      </c>
      <c r="BI142" s="24" t="s">
        <v>1241</v>
      </c>
      <c r="BJ142" s="34">
        <v>247370</v>
      </c>
      <c r="BK142" s="34">
        <v>327713</v>
      </c>
      <c r="BL142" s="31">
        <v>41260</v>
      </c>
      <c r="BM142" s="31">
        <v>42993</v>
      </c>
      <c r="BN142" s="24" t="s">
        <v>4</v>
      </c>
      <c r="BO142" s="24" t="s">
        <v>4</v>
      </c>
      <c r="BP142" s="24" t="s">
        <v>3</v>
      </c>
      <c r="BQ142" s="32" t="s">
        <v>4</v>
      </c>
      <c r="BR142" s="24" t="s">
        <v>4</v>
      </c>
      <c r="BS142" s="24" t="s">
        <v>4</v>
      </c>
      <c r="BT142" s="24" t="s">
        <v>3</v>
      </c>
      <c r="BU142" s="24" t="s">
        <v>4</v>
      </c>
      <c r="BV142" s="24" t="s">
        <v>4</v>
      </c>
      <c r="BW142" s="24" t="s">
        <v>981</v>
      </c>
      <c r="BX142" s="24" t="s">
        <v>3</v>
      </c>
      <c r="BY142" s="24" t="s">
        <v>881</v>
      </c>
      <c r="BZ142" s="24">
        <v>6</v>
      </c>
      <c r="CA142" s="31">
        <v>44413</v>
      </c>
      <c r="CB142" s="34">
        <v>20666.04</v>
      </c>
    </row>
    <row r="143" spans="1:80" ht="180">
      <c r="A143" s="24">
        <v>140</v>
      </c>
      <c r="B143" s="24">
        <v>5827960</v>
      </c>
      <c r="C143" s="24" t="s">
        <v>160</v>
      </c>
      <c r="D143" s="24">
        <v>202</v>
      </c>
      <c r="E143" s="24">
        <v>1</v>
      </c>
      <c r="F143" s="24" t="s">
        <v>145</v>
      </c>
      <c r="G143" s="24">
        <v>321712</v>
      </c>
      <c r="H143" s="24" t="s">
        <v>343</v>
      </c>
      <c r="I143" s="31">
        <v>39156</v>
      </c>
      <c r="J143" s="31">
        <v>44635</v>
      </c>
      <c r="K143" s="24">
        <v>840</v>
      </c>
      <c r="L143" s="32">
        <v>170000</v>
      </c>
      <c r="M143" s="33">
        <v>0.13</v>
      </c>
      <c r="N143" s="33">
        <v>2E-3</v>
      </c>
      <c r="O143" s="24" t="s">
        <v>450</v>
      </c>
      <c r="P143" s="24" t="s">
        <v>505</v>
      </c>
      <c r="Q143" s="24" t="s">
        <v>503</v>
      </c>
      <c r="R143" s="24" t="s">
        <v>4</v>
      </c>
      <c r="S143" s="24" t="s">
        <v>4</v>
      </c>
      <c r="T143" s="34">
        <f t="shared" si="4"/>
        <v>4948685.34</v>
      </c>
      <c r="U143" s="34">
        <v>4113479.04</v>
      </c>
      <c r="V143" s="34">
        <v>835206.3</v>
      </c>
      <c r="W143" s="34">
        <v>0</v>
      </c>
      <c r="X143" s="34">
        <v>0</v>
      </c>
      <c r="Y143" s="34">
        <f t="shared" si="5"/>
        <v>184057</v>
      </c>
      <c r="Z143" s="24" t="s">
        <v>3</v>
      </c>
      <c r="AA143" s="24" t="s">
        <v>3</v>
      </c>
      <c r="AB143" s="24" t="s">
        <v>3</v>
      </c>
      <c r="AC143" s="24" t="s">
        <v>3</v>
      </c>
      <c r="AD143" s="24" t="s">
        <v>3</v>
      </c>
      <c r="AE143" s="34">
        <v>0</v>
      </c>
      <c r="AF143" s="34">
        <v>0</v>
      </c>
      <c r="AG143" s="34">
        <v>0</v>
      </c>
      <c r="AH143" s="34">
        <v>0</v>
      </c>
      <c r="AI143" s="34">
        <v>0</v>
      </c>
      <c r="AJ143" s="34">
        <v>0</v>
      </c>
      <c r="AK143" s="34">
        <v>0</v>
      </c>
      <c r="AL143" s="34">
        <v>0</v>
      </c>
      <c r="AM143" s="34">
        <v>0</v>
      </c>
      <c r="AN143" s="34">
        <v>0</v>
      </c>
      <c r="AO143" s="34">
        <v>0</v>
      </c>
      <c r="AP143" s="34">
        <v>0</v>
      </c>
      <c r="AQ143" s="34">
        <v>0</v>
      </c>
      <c r="AR143" s="34">
        <v>0</v>
      </c>
      <c r="AS143" s="34">
        <v>0</v>
      </c>
      <c r="AT143" s="34">
        <v>103599.96</v>
      </c>
      <c r="AU143" s="34">
        <v>0</v>
      </c>
      <c r="AV143" s="34">
        <v>0</v>
      </c>
      <c r="AW143" s="34">
        <v>0</v>
      </c>
      <c r="AX143" s="31">
        <v>44145</v>
      </c>
      <c r="AY143" s="34">
        <v>103599.96</v>
      </c>
      <c r="AZ143" s="24">
        <v>4675</v>
      </c>
      <c r="BA143" s="24">
        <v>2.4</v>
      </c>
      <c r="BB143" s="31" t="s">
        <v>568</v>
      </c>
      <c r="BC143" s="24" t="s">
        <v>4</v>
      </c>
      <c r="BD143" s="24" t="s">
        <v>4</v>
      </c>
      <c r="BE143" s="24" t="s">
        <v>3</v>
      </c>
      <c r="BF143" s="24" t="s">
        <v>761</v>
      </c>
      <c r="BG143" s="24" t="s">
        <v>573</v>
      </c>
      <c r="BH143" s="24" t="s">
        <v>576</v>
      </c>
      <c r="BI143" s="24" t="s">
        <v>1242</v>
      </c>
      <c r="BJ143" s="34">
        <v>1010000</v>
      </c>
      <c r="BK143" s="34">
        <v>1519625.56</v>
      </c>
      <c r="BL143" s="31">
        <v>41478</v>
      </c>
      <c r="BM143" s="31">
        <v>42992</v>
      </c>
      <c r="BN143" s="24" t="s">
        <v>4</v>
      </c>
      <c r="BO143" s="24" t="s">
        <v>4</v>
      </c>
      <c r="BP143" s="24" t="s">
        <v>3</v>
      </c>
      <c r="BQ143" s="32" t="s">
        <v>4</v>
      </c>
      <c r="BR143" s="24" t="s">
        <v>4</v>
      </c>
      <c r="BS143" s="24" t="s">
        <v>4</v>
      </c>
      <c r="BT143" s="24" t="s">
        <v>3</v>
      </c>
      <c r="BU143" s="24" t="s">
        <v>4</v>
      </c>
      <c r="BV143" s="24" t="s">
        <v>4</v>
      </c>
      <c r="BW143" s="24" t="s">
        <v>1054</v>
      </c>
      <c r="BX143" s="24" t="s">
        <v>3</v>
      </c>
      <c r="BY143" s="24" t="s">
        <v>881</v>
      </c>
      <c r="BZ143" s="24">
        <v>6</v>
      </c>
      <c r="CA143" s="31">
        <v>44413</v>
      </c>
      <c r="CB143" s="34">
        <v>37541.58</v>
      </c>
    </row>
    <row r="144" spans="1:80" ht="180">
      <c r="A144" s="24">
        <v>141</v>
      </c>
      <c r="B144" s="24">
        <v>5779812</v>
      </c>
      <c r="C144" s="24" t="s">
        <v>160</v>
      </c>
      <c r="D144" s="24">
        <v>202</v>
      </c>
      <c r="E144" s="24">
        <v>1</v>
      </c>
      <c r="F144" s="24" t="s">
        <v>145</v>
      </c>
      <c r="G144" s="24">
        <v>321712</v>
      </c>
      <c r="H144" s="24" t="s">
        <v>344</v>
      </c>
      <c r="I144" s="31">
        <v>39525</v>
      </c>
      <c r="J144" s="31">
        <v>48656</v>
      </c>
      <c r="K144" s="24">
        <v>840</v>
      </c>
      <c r="L144" s="32">
        <v>62400</v>
      </c>
      <c r="M144" s="33">
        <v>0.17</v>
      </c>
      <c r="N144" s="33">
        <v>0</v>
      </c>
      <c r="O144" s="24" t="s">
        <v>450</v>
      </c>
      <c r="P144" s="24" t="s">
        <v>455</v>
      </c>
      <c r="Q144" s="24" t="s">
        <v>503</v>
      </c>
      <c r="R144" s="24" t="s">
        <v>4</v>
      </c>
      <c r="S144" s="24" t="s">
        <v>4</v>
      </c>
      <c r="T144" s="34">
        <f t="shared" si="4"/>
        <v>3496620.17</v>
      </c>
      <c r="U144" s="34">
        <v>1459625.44</v>
      </c>
      <c r="V144" s="34">
        <v>2036994.73</v>
      </c>
      <c r="W144" s="34">
        <v>0</v>
      </c>
      <c r="X144" s="34">
        <v>0</v>
      </c>
      <c r="Y144" s="34">
        <f t="shared" si="5"/>
        <v>130050.18</v>
      </c>
      <c r="Z144" s="24" t="s">
        <v>3</v>
      </c>
      <c r="AA144" s="24" t="s">
        <v>3</v>
      </c>
      <c r="AB144" s="24" t="s">
        <v>3</v>
      </c>
      <c r="AC144" s="24" t="s">
        <v>506</v>
      </c>
      <c r="AD144" s="24" t="s">
        <v>3</v>
      </c>
      <c r="AE144" s="34">
        <v>0</v>
      </c>
      <c r="AF144" s="34">
        <v>0</v>
      </c>
      <c r="AG144" s="34">
        <v>0</v>
      </c>
      <c r="AH144" s="34">
        <v>120130.42</v>
      </c>
      <c r="AI144" s="34">
        <v>0</v>
      </c>
      <c r="AJ144" s="34">
        <v>0</v>
      </c>
      <c r="AK144" s="34">
        <v>0</v>
      </c>
      <c r="AL144" s="34">
        <v>0</v>
      </c>
      <c r="AM144" s="34">
        <v>0</v>
      </c>
      <c r="AN144" s="34">
        <v>0</v>
      </c>
      <c r="AO144" s="34">
        <v>0</v>
      </c>
      <c r="AP144" s="34">
        <v>0</v>
      </c>
      <c r="AQ144" s="34">
        <v>0</v>
      </c>
      <c r="AR144" s="34">
        <v>0</v>
      </c>
      <c r="AS144" s="34">
        <v>0</v>
      </c>
      <c r="AT144" s="34">
        <v>0</v>
      </c>
      <c r="AU144" s="34">
        <v>0</v>
      </c>
      <c r="AV144" s="34">
        <v>0</v>
      </c>
      <c r="AW144" s="34">
        <v>0</v>
      </c>
      <c r="AX144" s="31">
        <v>43082</v>
      </c>
      <c r="AY144" s="34">
        <v>120130.42</v>
      </c>
      <c r="AZ144" s="24">
        <v>3701</v>
      </c>
      <c r="BA144" s="24">
        <v>4</v>
      </c>
      <c r="BB144" s="31">
        <v>49752</v>
      </c>
      <c r="BC144" s="24" t="s">
        <v>4</v>
      </c>
      <c r="BD144" s="24" t="s">
        <v>4</v>
      </c>
      <c r="BE144" s="24" t="s">
        <v>3</v>
      </c>
      <c r="BF144" s="24" t="s">
        <v>762</v>
      </c>
      <c r="BG144" s="24" t="s">
        <v>573</v>
      </c>
      <c r="BH144" s="24" t="s">
        <v>610</v>
      </c>
      <c r="BI144" s="24" t="s">
        <v>1243</v>
      </c>
      <c r="BJ144" s="34">
        <v>396357</v>
      </c>
      <c r="BK144" s="34">
        <v>327713</v>
      </c>
      <c r="BL144" s="31">
        <v>41612</v>
      </c>
      <c r="BM144" s="31">
        <v>42993</v>
      </c>
      <c r="BN144" s="24" t="s">
        <v>4</v>
      </c>
      <c r="BO144" s="24" t="s">
        <v>4</v>
      </c>
      <c r="BP144" s="24" t="s">
        <v>3</v>
      </c>
      <c r="BQ144" s="32" t="s">
        <v>4</v>
      </c>
      <c r="BR144" s="24" t="s">
        <v>3</v>
      </c>
      <c r="BS144" s="24" t="s">
        <v>3</v>
      </c>
      <c r="BT144" s="24" t="s">
        <v>3</v>
      </c>
      <c r="BU144" s="24" t="s">
        <v>4</v>
      </c>
      <c r="BV144" s="24" t="s">
        <v>4</v>
      </c>
      <c r="BW144" s="24" t="s">
        <v>982</v>
      </c>
      <c r="BX144" s="24" t="s">
        <v>3</v>
      </c>
      <c r="BY144" s="24" t="s">
        <v>881</v>
      </c>
      <c r="BZ144" s="24">
        <v>6</v>
      </c>
      <c r="CA144" s="31">
        <v>44413</v>
      </c>
      <c r="CB144" s="34">
        <v>23661.74</v>
      </c>
    </row>
    <row r="145" spans="1:80" ht="285">
      <c r="A145" s="24">
        <v>142</v>
      </c>
      <c r="B145" s="24">
        <v>5801928</v>
      </c>
      <c r="C145" s="24" t="s">
        <v>160</v>
      </c>
      <c r="D145" s="24">
        <v>202</v>
      </c>
      <c r="E145" s="24">
        <v>1</v>
      </c>
      <c r="F145" s="24" t="s">
        <v>145</v>
      </c>
      <c r="G145" s="24">
        <v>321712</v>
      </c>
      <c r="H145" s="24" t="s">
        <v>345</v>
      </c>
      <c r="I145" s="31">
        <v>39505</v>
      </c>
      <c r="J145" s="31">
        <v>45348</v>
      </c>
      <c r="K145" s="24">
        <v>840</v>
      </c>
      <c r="L145" s="32">
        <v>480000</v>
      </c>
      <c r="M145" s="33">
        <v>0.15</v>
      </c>
      <c r="N145" s="33">
        <v>0</v>
      </c>
      <c r="O145" s="24" t="s">
        <v>450</v>
      </c>
      <c r="P145" s="24" t="s">
        <v>453</v>
      </c>
      <c r="Q145" s="24" t="s">
        <v>507</v>
      </c>
      <c r="R145" s="24" t="s">
        <v>4</v>
      </c>
      <c r="S145" s="24" t="s">
        <v>4</v>
      </c>
      <c r="T145" s="34">
        <f t="shared" si="4"/>
        <v>14437205.029999999</v>
      </c>
      <c r="U145" s="34">
        <v>12230659.810000001</v>
      </c>
      <c r="V145" s="34">
        <v>2206545.2200000002</v>
      </c>
      <c r="W145" s="34">
        <v>0</v>
      </c>
      <c r="X145" s="34">
        <v>0</v>
      </c>
      <c r="Y145" s="34">
        <f t="shared" si="5"/>
        <v>536964.56000000006</v>
      </c>
      <c r="Z145" s="24" t="s">
        <v>3</v>
      </c>
      <c r="AA145" s="24" t="s">
        <v>3</v>
      </c>
      <c r="AB145" s="24" t="s">
        <v>3</v>
      </c>
      <c r="AC145" s="24" t="s">
        <v>4</v>
      </c>
      <c r="AD145" s="24" t="s">
        <v>3</v>
      </c>
      <c r="AE145" s="34">
        <v>0</v>
      </c>
      <c r="AF145" s="34">
        <v>0</v>
      </c>
      <c r="AG145" s="34">
        <v>0</v>
      </c>
      <c r="AH145" s="34">
        <v>0</v>
      </c>
      <c r="AI145" s="34">
        <v>0</v>
      </c>
      <c r="AJ145" s="34">
        <v>0</v>
      </c>
      <c r="AK145" s="34">
        <v>0</v>
      </c>
      <c r="AL145" s="34">
        <v>0</v>
      </c>
      <c r="AM145" s="34">
        <v>0</v>
      </c>
      <c r="AN145" s="34">
        <v>0</v>
      </c>
      <c r="AO145" s="34">
        <v>0</v>
      </c>
      <c r="AP145" s="34">
        <v>0</v>
      </c>
      <c r="AQ145" s="34">
        <v>0</v>
      </c>
      <c r="AR145" s="34">
        <v>0</v>
      </c>
      <c r="AS145" s="34">
        <v>0</v>
      </c>
      <c r="AT145" s="34">
        <v>0</v>
      </c>
      <c r="AU145" s="34">
        <v>0</v>
      </c>
      <c r="AV145" s="34">
        <v>0</v>
      </c>
      <c r="AW145" s="34">
        <v>0</v>
      </c>
      <c r="AX145" s="31">
        <v>39832</v>
      </c>
      <c r="AY145" s="34">
        <v>44572.68</v>
      </c>
      <c r="AZ145" s="24">
        <v>4554</v>
      </c>
      <c r="BA145" s="24">
        <v>2</v>
      </c>
      <c r="BB145" s="31">
        <v>46444</v>
      </c>
      <c r="BC145" s="24" t="s">
        <v>4</v>
      </c>
      <c r="BD145" s="24" t="s">
        <v>4</v>
      </c>
      <c r="BE145" s="24" t="s">
        <v>3</v>
      </c>
      <c r="BF145" s="24" t="s">
        <v>763</v>
      </c>
      <c r="BG145" s="24" t="s">
        <v>573</v>
      </c>
      <c r="BH145" s="24" t="s">
        <v>576</v>
      </c>
      <c r="BI145" s="24" t="s">
        <v>1244</v>
      </c>
      <c r="BJ145" s="34">
        <v>3030000</v>
      </c>
      <c r="BK145" s="34">
        <v>2651508.4500000002</v>
      </c>
      <c r="BL145" s="31">
        <v>41918</v>
      </c>
      <c r="BM145" s="31">
        <v>42957</v>
      </c>
      <c r="BN145" s="24" t="s">
        <v>4</v>
      </c>
      <c r="BO145" s="24" t="s">
        <v>4</v>
      </c>
      <c r="BP145" s="24" t="s">
        <v>3</v>
      </c>
      <c r="BQ145" s="32" t="s">
        <v>4</v>
      </c>
      <c r="BR145" s="24" t="s">
        <v>3</v>
      </c>
      <c r="BS145" s="24" t="s">
        <v>3</v>
      </c>
      <c r="BT145" s="24" t="s">
        <v>3</v>
      </c>
      <c r="BU145" s="24" t="s">
        <v>4</v>
      </c>
      <c r="BV145" s="24" t="s">
        <v>4</v>
      </c>
      <c r="BW145" s="24" t="s">
        <v>983</v>
      </c>
      <c r="BX145" s="24" t="s">
        <v>3</v>
      </c>
      <c r="BY145" s="24" t="s">
        <v>881</v>
      </c>
      <c r="BZ145" s="24">
        <v>6</v>
      </c>
      <c r="CA145" s="31">
        <v>44413</v>
      </c>
      <c r="CB145" s="34">
        <v>120544.25</v>
      </c>
    </row>
    <row r="146" spans="1:80" ht="105">
      <c r="A146" s="24">
        <v>143</v>
      </c>
      <c r="B146" s="24">
        <v>5825135</v>
      </c>
      <c r="C146" s="24" t="s">
        <v>160</v>
      </c>
      <c r="D146" s="24">
        <v>202</v>
      </c>
      <c r="E146" s="24">
        <v>1</v>
      </c>
      <c r="F146" s="24" t="s">
        <v>145</v>
      </c>
      <c r="G146" s="24">
        <v>321712</v>
      </c>
      <c r="H146" s="24" t="s">
        <v>346</v>
      </c>
      <c r="I146" s="31">
        <v>39540</v>
      </c>
      <c r="J146" s="31">
        <v>45018</v>
      </c>
      <c r="K146" s="24">
        <v>840</v>
      </c>
      <c r="L146" s="32">
        <v>24000</v>
      </c>
      <c r="M146" s="33">
        <v>0.15</v>
      </c>
      <c r="N146" s="33">
        <v>0</v>
      </c>
      <c r="O146" s="24" t="s">
        <v>450</v>
      </c>
      <c r="P146" s="24" t="s">
        <v>452</v>
      </c>
      <c r="Q146" s="24" t="s">
        <v>503</v>
      </c>
      <c r="R146" s="24" t="s">
        <v>4</v>
      </c>
      <c r="S146" s="24" t="s">
        <v>4</v>
      </c>
      <c r="T146" s="34">
        <f t="shared" si="4"/>
        <v>1140400.99</v>
      </c>
      <c r="U146" s="34">
        <v>513067.33</v>
      </c>
      <c r="V146" s="34">
        <v>627333.66</v>
      </c>
      <c r="W146" s="34">
        <v>0</v>
      </c>
      <c r="X146" s="34">
        <v>0</v>
      </c>
      <c r="Y146" s="34">
        <f t="shared" si="5"/>
        <v>42415.06</v>
      </c>
      <c r="Z146" s="24" t="s">
        <v>3</v>
      </c>
      <c r="AA146" s="24" t="s">
        <v>3</v>
      </c>
      <c r="AB146" s="24" t="s">
        <v>3</v>
      </c>
      <c r="AC146" s="24" t="s">
        <v>4</v>
      </c>
      <c r="AD146" s="24" t="s">
        <v>4</v>
      </c>
      <c r="AE146" s="34">
        <v>0</v>
      </c>
      <c r="AF146" s="34">
        <v>0</v>
      </c>
      <c r="AG146" s="34">
        <v>0</v>
      </c>
      <c r="AH146" s="34">
        <v>0</v>
      </c>
      <c r="AI146" s="34">
        <v>0</v>
      </c>
      <c r="AJ146" s="34">
        <v>0</v>
      </c>
      <c r="AK146" s="34">
        <v>0</v>
      </c>
      <c r="AL146" s="34">
        <v>0</v>
      </c>
      <c r="AM146" s="34">
        <v>0</v>
      </c>
      <c r="AN146" s="34">
        <v>0</v>
      </c>
      <c r="AO146" s="34">
        <v>0</v>
      </c>
      <c r="AP146" s="34">
        <v>0</v>
      </c>
      <c r="AQ146" s="34">
        <v>0</v>
      </c>
      <c r="AR146" s="34">
        <v>0</v>
      </c>
      <c r="AS146" s="34">
        <v>0</v>
      </c>
      <c r="AT146" s="34">
        <v>0</v>
      </c>
      <c r="AU146" s="34">
        <v>0</v>
      </c>
      <c r="AV146" s="34">
        <v>0</v>
      </c>
      <c r="AW146" s="34">
        <v>0</v>
      </c>
      <c r="AX146" s="31">
        <v>41946</v>
      </c>
      <c r="AY146" s="34">
        <v>647.54</v>
      </c>
      <c r="AZ146" s="24">
        <v>2943</v>
      </c>
      <c r="BA146" s="24">
        <v>2</v>
      </c>
      <c r="BB146" s="31">
        <v>46114</v>
      </c>
      <c r="BC146" s="24" t="s">
        <v>4</v>
      </c>
      <c r="BD146" s="24" t="s">
        <v>4</v>
      </c>
      <c r="BE146" s="24" t="s">
        <v>3</v>
      </c>
      <c r="BF146" s="24" t="s">
        <v>764</v>
      </c>
      <c r="BG146" s="24" t="s">
        <v>573</v>
      </c>
      <c r="BH146" s="24" t="s">
        <v>610</v>
      </c>
      <c r="BI146" s="24" t="s">
        <v>1245</v>
      </c>
      <c r="BJ146" s="34">
        <v>254563</v>
      </c>
      <c r="BK146" s="34">
        <v>281054.58</v>
      </c>
      <c r="BL146" s="31">
        <v>41918</v>
      </c>
      <c r="BM146" s="31">
        <v>42992</v>
      </c>
      <c r="BN146" s="24" t="s">
        <v>4</v>
      </c>
      <c r="BO146" s="24" t="s">
        <v>4</v>
      </c>
      <c r="BP146" s="24" t="s">
        <v>3</v>
      </c>
      <c r="BQ146" s="32" t="s">
        <v>4</v>
      </c>
      <c r="BR146" s="24" t="s">
        <v>4</v>
      </c>
      <c r="BS146" s="24" t="s">
        <v>4</v>
      </c>
      <c r="BT146" s="24" t="s">
        <v>3</v>
      </c>
      <c r="BU146" s="24" t="s">
        <v>984</v>
      </c>
      <c r="BV146" s="24" t="s">
        <v>4</v>
      </c>
      <c r="BW146" s="24"/>
      <c r="BX146" s="24" t="s">
        <v>3</v>
      </c>
      <c r="BY146" s="24" t="s">
        <v>881</v>
      </c>
      <c r="BZ146" s="24">
        <v>6</v>
      </c>
      <c r="CA146" s="31">
        <v>44413</v>
      </c>
      <c r="CB146" s="34">
        <v>7784.86</v>
      </c>
    </row>
    <row r="147" spans="1:80" ht="315">
      <c r="A147" s="24">
        <v>144</v>
      </c>
      <c r="B147" s="24">
        <v>5822777</v>
      </c>
      <c r="C147" s="24" t="s">
        <v>160</v>
      </c>
      <c r="D147" s="24">
        <v>202</v>
      </c>
      <c r="E147" s="24">
        <v>1</v>
      </c>
      <c r="F147" s="24" t="s">
        <v>145</v>
      </c>
      <c r="G147" s="24">
        <v>321712</v>
      </c>
      <c r="H147" s="24" t="s">
        <v>347</v>
      </c>
      <c r="I147" s="31">
        <v>39540</v>
      </c>
      <c r="J147" s="31">
        <v>43192</v>
      </c>
      <c r="K147" s="24">
        <v>840</v>
      </c>
      <c r="L147" s="32">
        <v>58000</v>
      </c>
      <c r="M147" s="33">
        <v>0.14499999999999999</v>
      </c>
      <c r="N147" s="33">
        <v>0</v>
      </c>
      <c r="O147" s="24" t="s">
        <v>450</v>
      </c>
      <c r="P147" s="24" t="s">
        <v>508</v>
      </c>
      <c r="Q147" s="24" t="s">
        <v>509</v>
      </c>
      <c r="R147" s="24" t="s">
        <v>4</v>
      </c>
      <c r="S147" s="24" t="s">
        <v>4</v>
      </c>
      <c r="T147" s="34">
        <f t="shared" si="4"/>
        <v>1081055.33</v>
      </c>
      <c r="U147" s="34">
        <v>678549.06</v>
      </c>
      <c r="V147" s="34">
        <v>402506.27</v>
      </c>
      <c r="W147" s="34">
        <v>0</v>
      </c>
      <c r="X147" s="34">
        <v>0</v>
      </c>
      <c r="Y147" s="34">
        <f t="shared" si="5"/>
        <v>40207.81</v>
      </c>
      <c r="Z147" s="24" t="s">
        <v>3</v>
      </c>
      <c r="AA147" s="24" t="s">
        <v>3</v>
      </c>
      <c r="AB147" s="24" t="s">
        <v>3</v>
      </c>
      <c r="AC147" s="24" t="s">
        <v>4</v>
      </c>
      <c r="AD147" s="24" t="s">
        <v>3</v>
      </c>
      <c r="AE147" s="34">
        <v>0</v>
      </c>
      <c r="AF147" s="34">
        <v>0</v>
      </c>
      <c r="AG147" s="34">
        <v>0</v>
      </c>
      <c r="AH147" s="34">
        <v>0</v>
      </c>
      <c r="AI147" s="34">
        <v>0</v>
      </c>
      <c r="AJ147" s="34">
        <v>0</v>
      </c>
      <c r="AK147" s="34">
        <v>0</v>
      </c>
      <c r="AL147" s="34">
        <v>0</v>
      </c>
      <c r="AM147" s="34">
        <v>0</v>
      </c>
      <c r="AN147" s="34">
        <v>0</v>
      </c>
      <c r="AO147" s="34">
        <v>0</v>
      </c>
      <c r="AP147" s="34">
        <v>0</v>
      </c>
      <c r="AQ147" s="34">
        <v>0</v>
      </c>
      <c r="AR147" s="34">
        <v>0</v>
      </c>
      <c r="AS147" s="34">
        <v>0</v>
      </c>
      <c r="AT147" s="34">
        <v>0</v>
      </c>
      <c r="AU147" s="34">
        <v>0</v>
      </c>
      <c r="AV147" s="34">
        <v>0</v>
      </c>
      <c r="AW147" s="34">
        <v>0</v>
      </c>
      <c r="AX147" s="31">
        <v>41709</v>
      </c>
      <c r="AY147" s="34">
        <v>7120.88</v>
      </c>
      <c r="AZ147" s="24">
        <v>2669</v>
      </c>
      <c r="BA147" s="24">
        <v>3.4</v>
      </c>
      <c r="BB147" s="31">
        <v>44288</v>
      </c>
      <c r="BC147" s="24" t="s">
        <v>4</v>
      </c>
      <c r="BD147" s="24" t="s">
        <v>4</v>
      </c>
      <c r="BE147" s="24" t="s">
        <v>3</v>
      </c>
      <c r="BF147" s="24" t="s">
        <v>765</v>
      </c>
      <c r="BG147" s="24" t="s">
        <v>573</v>
      </c>
      <c r="BH147" s="24" t="s">
        <v>766</v>
      </c>
      <c r="BI147" s="24" t="s">
        <v>1246</v>
      </c>
      <c r="BJ147" s="34">
        <v>421336.65</v>
      </c>
      <c r="BK147" s="34">
        <v>395653.5</v>
      </c>
      <c r="BL147" s="31">
        <v>41654</v>
      </c>
      <c r="BM147" s="31">
        <v>41598</v>
      </c>
      <c r="BN147" s="24" t="s">
        <v>4</v>
      </c>
      <c r="BO147" s="24" t="s">
        <v>4</v>
      </c>
      <c r="BP147" s="24" t="s">
        <v>3</v>
      </c>
      <c r="BQ147" s="32" t="s">
        <v>4</v>
      </c>
      <c r="BR147" s="24" t="s">
        <v>4</v>
      </c>
      <c r="BS147" s="24" t="s">
        <v>4</v>
      </c>
      <c r="BT147" s="24" t="s">
        <v>3</v>
      </c>
      <c r="BU147" s="24" t="s">
        <v>985</v>
      </c>
      <c r="BV147" s="24" t="s">
        <v>4</v>
      </c>
      <c r="BW147" s="24" t="s">
        <v>986</v>
      </c>
      <c r="BX147" s="24" t="s">
        <v>3</v>
      </c>
      <c r="BY147" s="24" t="s">
        <v>881</v>
      </c>
      <c r="BZ147" s="24">
        <v>6</v>
      </c>
      <c r="CA147" s="31">
        <v>44413</v>
      </c>
      <c r="CB147" s="34">
        <v>7746.54</v>
      </c>
    </row>
    <row r="148" spans="1:80" ht="75">
      <c r="A148" s="24">
        <v>145</v>
      </c>
      <c r="B148" s="24">
        <v>5848132</v>
      </c>
      <c r="C148" s="24" t="s">
        <v>160</v>
      </c>
      <c r="D148" s="24">
        <v>202</v>
      </c>
      <c r="E148" s="24">
        <v>1</v>
      </c>
      <c r="F148" s="24" t="s">
        <v>145</v>
      </c>
      <c r="G148" s="24">
        <v>321712</v>
      </c>
      <c r="H148" s="24" t="s">
        <v>348</v>
      </c>
      <c r="I148" s="31">
        <v>39059</v>
      </c>
      <c r="J148" s="31">
        <v>46395</v>
      </c>
      <c r="K148" s="24">
        <v>840</v>
      </c>
      <c r="L148" s="32">
        <v>145000</v>
      </c>
      <c r="M148" s="33">
        <v>0.14000000000000001</v>
      </c>
      <c r="N148" s="33">
        <v>2E-3</v>
      </c>
      <c r="O148" s="24" t="s">
        <v>450</v>
      </c>
      <c r="P148" s="24" t="s">
        <v>455</v>
      </c>
      <c r="Q148" s="24" t="s">
        <v>510</v>
      </c>
      <c r="R148" s="24" t="s">
        <v>4</v>
      </c>
      <c r="S148" s="24" t="s">
        <v>4</v>
      </c>
      <c r="T148" s="34">
        <f t="shared" si="4"/>
        <v>5536851.4299999997</v>
      </c>
      <c r="U148" s="34">
        <v>2665464.63</v>
      </c>
      <c r="V148" s="34">
        <v>2254067.2000000002</v>
      </c>
      <c r="W148" s="34">
        <v>617319.6</v>
      </c>
      <c r="X148" s="34">
        <v>0</v>
      </c>
      <c r="Y148" s="34">
        <f t="shared" si="5"/>
        <v>205932.73</v>
      </c>
      <c r="Z148" s="24" t="s">
        <v>3</v>
      </c>
      <c r="AA148" s="24" t="s">
        <v>3</v>
      </c>
      <c r="AB148" s="24" t="s">
        <v>3</v>
      </c>
      <c r="AC148" s="24" t="s">
        <v>511</v>
      </c>
      <c r="AD148" s="24" t="s">
        <v>3</v>
      </c>
      <c r="AE148" s="34">
        <v>0</v>
      </c>
      <c r="AF148" s="34">
        <v>0</v>
      </c>
      <c r="AG148" s="34">
        <v>0</v>
      </c>
      <c r="AH148" s="34">
        <v>0</v>
      </c>
      <c r="AI148" s="34">
        <v>0</v>
      </c>
      <c r="AJ148" s="34">
        <v>0</v>
      </c>
      <c r="AK148" s="34">
        <v>0</v>
      </c>
      <c r="AL148" s="34">
        <v>0</v>
      </c>
      <c r="AM148" s="34">
        <v>0</v>
      </c>
      <c r="AN148" s="34">
        <v>0</v>
      </c>
      <c r="AO148" s="34">
        <v>0</v>
      </c>
      <c r="AP148" s="34">
        <v>0</v>
      </c>
      <c r="AQ148" s="34">
        <v>0</v>
      </c>
      <c r="AR148" s="34">
        <v>0</v>
      </c>
      <c r="AS148" s="34">
        <v>0</v>
      </c>
      <c r="AT148" s="34">
        <v>0</v>
      </c>
      <c r="AU148" s="34">
        <v>0</v>
      </c>
      <c r="AV148" s="34">
        <v>0</v>
      </c>
      <c r="AW148" s="34">
        <v>0</v>
      </c>
      <c r="AX148" s="31">
        <v>42500</v>
      </c>
      <c r="AY148" s="34">
        <v>7548.8</v>
      </c>
      <c r="AZ148" s="24">
        <v>2973</v>
      </c>
      <c r="BA148" s="24" t="s">
        <v>0</v>
      </c>
      <c r="BB148" s="31"/>
      <c r="BC148" s="24" t="s">
        <v>4</v>
      </c>
      <c r="BD148" s="24" t="s">
        <v>4</v>
      </c>
      <c r="BE148" s="24" t="s">
        <v>3</v>
      </c>
      <c r="BF148" s="24" t="s">
        <v>767</v>
      </c>
      <c r="BG148" s="24" t="s">
        <v>573</v>
      </c>
      <c r="BH148" s="24" t="s">
        <v>610</v>
      </c>
      <c r="BI148" s="24" t="s">
        <v>1247</v>
      </c>
      <c r="BJ148" s="34">
        <v>863429</v>
      </c>
      <c r="BK148" s="34">
        <v>799300</v>
      </c>
      <c r="BL148" s="31">
        <v>41592</v>
      </c>
      <c r="BM148" s="31">
        <v>43003</v>
      </c>
      <c r="BN148" s="24" t="s">
        <v>4</v>
      </c>
      <c r="BO148" s="24" t="s">
        <v>4</v>
      </c>
      <c r="BP148" s="24" t="s">
        <v>3</v>
      </c>
      <c r="BQ148" s="32" t="s">
        <v>4</v>
      </c>
      <c r="BR148" s="24" t="s">
        <v>4</v>
      </c>
      <c r="BS148" s="24" t="s">
        <v>4</v>
      </c>
      <c r="BT148" s="24" t="s">
        <v>3</v>
      </c>
      <c r="BU148" s="24" t="s">
        <v>987</v>
      </c>
      <c r="BV148" s="24" t="s">
        <v>4</v>
      </c>
      <c r="BW148" s="24" t="s">
        <v>988</v>
      </c>
      <c r="BX148" s="24" t="s">
        <v>3</v>
      </c>
      <c r="BY148" s="24" t="s">
        <v>881</v>
      </c>
      <c r="BZ148" s="24">
        <v>6</v>
      </c>
      <c r="CA148" s="31">
        <v>44413</v>
      </c>
      <c r="CB148" s="34">
        <v>36174.639999999999</v>
      </c>
    </row>
    <row r="149" spans="1:80" ht="90">
      <c r="A149" s="24">
        <v>146</v>
      </c>
      <c r="B149" s="24">
        <v>5788258</v>
      </c>
      <c r="C149" s="24" t="s">
        <v>160</v>
      </c>
      <c r="D149" s="24">
        <v>202</v>
      </c>
      <c r="E149" s="24">
        <v>1</v>
      </c>
      <c r="F149" s="24" t="s">
        <v>145</v>
      </c>
      <c r="G149" s="24">
        <v>321712</v>
      </c>
      <c r="H149" s="24" t="s">
        <v>349</v>
      </c>
      <c r="I149" s="31">
        <v>39646</v>
      </c>
      <c r="J149" s="31">
        <v>40741</v>
      </c>
      <c r="K149" s="24">
        <v>980</v>
      </c>
      <c r="L149" s="32">
        <v>120000</v>
      </c>
      <c r="M149" s="33">
        <v>0.21</v>
      </c>
      <c r="N149" s="33">
        <v>0</v>
      </c>
      <c r="O149" s="24" t="s">
        <v>468</v>
      </c>
      <c r="P149" s="24" t="s">
        <v>452</v>
      </c>
      <c r="Q149" s="24" t="s">
        <v>503</v>
      </c>
      <c r="R149" s="24" t="s">
        <v>4</v>
      </c>
      <c r="S149" s="24" t="s">
        <v>4</v>
      </c>
      <c r="T149" s="34">
        <f t="shared" si="4"/>
        <v>167398.63</v>
      </c>
      <c r="U149" s="34">
        <v>120000</v>
      </c>
      <c r="V149" s="34">
        <v>47398.63</v>
      </c>
      <c r="W149" s="34">
        <v>0</v>
      </c>
      <c r="X149" s="34">
        <v>0</v>
      </c>
      <c r="Y149" s="34">
        <f t="shared" si="5"/>
        <v>167398.63</v>
      </c>
      <c r="Z149" s="24" t="s">
        <v>3</v>
      </c>
      <c r="AA149" s="24" t="s">
        <v>3</v>
      </c>
      <c r="AB149" s="24" t="s">
        <v>3</v>
      </c>
      <c r="AC149" s="24" t="s">
        <v>3</v>
      </c>
      <c r="AD149" s="24" t="s">
        <v>3</v>
      </c>
      <c r="AE149" s="34">
        <v>0</v>
      </c>
      <c r="AF149" s="34">
        <v>0</v>
      </c>
      <c r="AG149" s="34">
        <v>0</v>
      </c>
      <c r="AH149" s="34">
        <v>0</v>
      </c>
      <c r="AI149" s="34">
        <v>0</v>
      </c>
      <c r="AJ149" s="34">
        <v>0</v>
      </c>
      <c r="AK149" s="34">
        <v>0</v>
      </c>
      <c r="AL149" s="34">
        <v>0</v>
      </c>
      <c r="AM149" s="34">
        <v>0</v>
      </c>
      <c r="AN149" s="34">
        <v>0</v>
      </c>
      <c r="AO149" s="34">
        <v>0</v>
      </c>
      <c r="AP149" s="34">
        <v>0</v>
      </c>
      <c r="AQ149" s="34">
        <v>0</v>
      </c>
      <c r="AR149" s="34">
        <v>2566.21</v>
      </c>
      <c r="AS149" s="34">
        <v>2110.0500000000002</v>
      </c>
      <c r="AT149" s="34">
        <v>2213.75</v>
      </c>
      <c r="AU149" s="34">
        <v>2539.23</v>
      </c>
      <c r="AV149" s="34">
        <v>1827.02</v>
      </c>
      <c r="AW149" s="34">
        <v>0</v>
      </c>
      <c r="AX149" s="31">
        <v>44328</v>
      </c>
      <c r="AY149" s="34">
        <v>878.19</v>
      </c>
      <c r="AZ149" s="24">
        <v>4493</v>
      </c>
      <c r="BA149" s="24">
        <v>4</v>
      </c>
      <c r="BB149" s="31">
        <v>41838</v>
      </c>
      <c r="BC149" s="24" t="s">
        <v>4</v>
      </c>
      <c r="BD149" s="24" t="s">
        <v>4</v>
      </c>
      <c r="BE149" s="24" t="s">
        <v>3</v>
      </c>
      <c r="BF149" s="24" t="s">
        <v>768</v>
      </c>
      <c r="BG149" s="24" t="s">
        <v>573</v>
      </c>
      <c r="BH149" s="24" t="s">
        <v>610</v>
      </c>
      <c r="BI149" s="24" t="s">
        <v>1248</v>
      </c>
      <c r="BJ149" s="34">
        <v>202617</v>
      </c>
      <c r="BK149" s="34">
        <v>167268</v>
      </c>
      <c r="BL149" s="31">
        <v>40403</v>
      </c>
      <c r="BM149" s="31">
        <v>40198</v>
      </c>
      <c r="BN149" s="24" t="s">
        <v>4</v>
      </c>
      <c r="BO149" s="24" t="s">
        <v>4</v>
      </c>
      <c r="BP149" s="24" t="s">
        <v>3</v>
      </c>
      <c r="BQ149" s="32" t="s">
        <v>4</v>
      </c>
      <c r="BR149" s="24" t="s">
        <v>4</v>
      </c>
      <c r="BS149" s="24" t="s">
        <v>4</v>
      </c>
      <c r="BT149" s="24" t="s">
        <v>3</v>
      </c>
      <c r="BU149" s="24" t="s">
        <v>4</v>
      </c>
      <c r="BV149" s="24" t="s">
        <v>4</v>
      </c>
      <c r="BW149" s="24" t="s">
        <v>989</v>
      </c>
      <c r="BX149" s="24" t="s">
        <v>3</v>
      </c>
      <c r="BY149" s="24" t="s">
        <v>881</v>
      </c>
      <c r="BZ149" s="24">
        <v>6</v>
      </c>
      <c r="CA149" s="31">
        <v>44413</v>
      </c>
      <c r="CB149" s="34">
        <v>1435.79</v>
      </c>
    </row>
    <row r="150" spans="1:80" ht="409.5">
      <c r="A150" s="24">
        <v>147</v>
      </c>
      <c r="B150" s="24">
        <v>5776190</v>
      </c>
      <c r="C150" s="24" t="s">
        <v>160</v>
      </c>
      <c r="D150" s="24">
        <v>202</v>
      </c>
      <c r="E150" s="24">
        <v>1</v>
      </c>
      <c r="F150" s="24" t="s">
        <v>145</v>
      </c>
      <c r="G150" s="24">
        <v>321712</v>
      </c>
      <c r="H150" s="24" t="s">
        <v>350</v>
      </c>
      <c r="I150" s="31">
        <v>39300</v>
      </c>
      <c r="J150" s="31">
        <v>46970</v>
      </c>
      <c r="K150" s="24">
        <v>840</v>
      </c>
      <c r="L150" s="32">
        <v>15300</v>
      </c>
      <c r="M150" s="33">
        <v>0.14000000000000001</v>
      </c>
      <c r="N150" s="33">
        <v>2E-3</v>
      </c>
      <c r="O150" s="24" t="s">
        <v>450</v>
      </c>
      <c r="P150" s="24" t="s">
        <v>512</v>
      </c>
      <c r="Q150" s="24" t="s">
        <v>513</v>
      </c>
      <c r="R150" s="24" t="s">
        <v>4</v>
      </c>
      <c r="S150" s="24" t="s">
        <v>4</v>
      </c>
      <c r="T150" s="34">
        <f t="shared" si="4"/>
        <v>562712.23</v>
      </c>
      <c r="U150" s="34">
        <v>273517.05</v>
      </c>
      <c r="V150" s="34">
        <v>236917.54</v>
      </c>
      <c r="W150" s="34">
        <v>52277.64</v>
      </c>
      <c r="X150" s="34">
        <v>0</v>
      </c>
      <c r="Y150" s="34">
        <f t="shared" si="5"/>
        <v>20929.02</v>
      </c>
      <c r="Z150" s="24" t="s">
        <v>3</v>
      </c>
      <c r="AA150" s="24" t="s">
        <v>3</v>
      </c>
      <c r="AB150" s="24" t="s">
        <v>3</v>
      </c>
      <c r="AC150" s="24" t="s">
        <v>4</v>
      </c>
      <c r="AD150" s="24" t="s">
        <v>4</v>
      </c>
      <c r="AE150" s="34">
        <v>0</v>
      </c>
      <c r="AF150" s="34">
        <v>0</v>
      </c>
      <c r="AG150" s="34">
        <v>0</v>
      </c>
      <c r="AH150" s="34">
        <v>0</v>
      </c>
      <c r="AI150" s="34">
        <v>0</v>
      </c>
      <c r="AJ150" s="34">
        <v>0</v>
      </c>
      <c r="AK150" s="34">
        <v>0</v>
      </c>
      <c r="AL150" s="34">
        <v>0</v>
      </c>
      <c r="AM150" s="34">
        <v>0</v>
      </c>
      <c r="AN150" s="34">
        <v>0</v>
      </c>
      <c r="AO150" s="34">
        <v>0</v>
      </c>
      <c r="AP150" s="34">
        <v>6532.25</v>
      </c>
      <c r="AQ150" s="34">
        <v>2131.75</v>
      </c>
      <c r="AR150" s="34">
        <v>4300.1400000000003</v>
      </c>
      <c r="AS150" s="34">
        <v>3260.19</v>
      </c>
      <c r="AT150" s="34">
        <v>3260.45</v>
      </c>
      <c r="AU150" s="34">
        <v>3290.77</v>
      </c>
      <c r="AV150" s="34">
        <v>3360.28</v>
      </c>
      <c r="AW150" s="34">
        <v>1130.4100000000001</v>
      </c>
      <c r="AX150" s="31">
        <v>44392</v>
      </c>
      <c r="AY150" s="34">
        <v>1130.4100000000001</v>
      </c>
      <c r="AZ150" s="24">
        <v>2516</v>
      </c>
      <c r="BA150" s="24">
        <v>4.3</v>
      </c>
      <c r="BB150" s="31">
        <v>48066</v>
      </c>
      <c r="BC150" s="24" t="s">
        <v>4</v>
      </c>
      <c r="BD150" s="24" t="s">
        <v>4</v>
      </c>
      <c r="BE150" s="24" t="s">
        <v>3</v>
      </c>
      <c r="BF150" s="24" t="s">
        <v>769</v>
      </c>
      <c r="BG150" s="24" t="s">
        <v>573</v>
      </c>
      <c r="BH150" s="24" t="s">
        <v>576</v>
      </c>
      <c r="BI150" s="24" t="s">
        <v>1249</v>
      </c>
      <c r="BJ150" s="34">
        <v>91300</v>
      </c>
      <c r="BK150" s="34">
        <v>657980.6</v>
      </c>
      <c r="BL150" s="31">
        <v>41123</v>
      </c>
      <c r="BM150" s="31">
        <v>42951</v>
      </c>
      <c r="BN150" s="24" t="s">
        <v>4</v>
      </c>
      <c r="BO150" s="24" t="s">
        <v>4</v>
      </c>
      <c r="BP150" s="24" t="s">
        <v>3</v>
      </c>
      <c r="BQ150" s="32" t="s">
        <v>4</v>
      </c>
      <c r="BR150" s="24" t="s">
        <v>4</v>
      </c>
      <c r="BS150" s="24" t="s">
        <v>4</v>
      </c>
      <c r="BT150" s="24" t="s">
        <v>3</v>
      </c>
      <c r="BU150" s="24" t="s">
        <v>4</v>
      </c>
      <c r="BV150" s="24" t="s">
        <v>4</v>
      </c>
      <c r="BW150" s="24"/>
      <c r="BX150" s="24" t="s">
        <v>3</v>
      </c>
      <c r="BY150" s="24" t="s">
        <v>881</v>
      </c>
      <c r="BZ150" s="24">
        <v>6</v>
      </c>
      <c r="CA150" s="31">
        <v>44413</v>
      </c>
      <c r="CB150" s="34">
        <v>3759.48</v>
      </c>
    </row>
    <row r="151" spans="1:80" ht="90">
      <c r="A151" s="24">
        <v>148</v>
      </c>
      <c r="B151" s="24">
        <v>5843133</v>
      </c>
      <c r="C151" s="24" t="s">
        <v>160</v>
      </c>
      <c r="D151" s="24">
        <v>202</v>
      </c>
      <c r="E151" s="24">
        <v>1</v>
      </c>
      <c r="F151" s="24" t="s">
        <v>145</v>
      </c>
      <c r="G151" s="24">
        <v>321712</v>
      </c>
      <c r="H151" s="24" t="s">
        <v>351</v>
      </c>
      <c r="I151" s="31">
        <v>39398</v>
      </c>
      <c r="J151" s="31">
        <v>47069</v>
      </c>
      <c r="K151" s="24">
        <v>840</v>
      </c>
      <c r="L151" s="32">
        <v>48450</v>
      </c>
      <c r="M151" s="33">
        <v>0.12</v>
      </c>
      <c r="N151" s="33">
        <v>2E-3</v>
      </c>
      <c r="O151" s="24" t="s">
        <v>450</v>
      </c>
      <c r="P151" s="24" t="s">
        <v>455</v>
      </c>
      <c r="Q151" s="24" t="s">
        <v>503</v>
      </c>
      <c r="R151" s="24" t="s">
        <v>4</v>
      </c>
      <c r="S151" s="24" t="s">
        <v>4</v>
      </c>
      <c r="T151" s="34">
        <f t="shared" si="4"/>
        <v>3504195.79</v>
      </c>
      <c r="U151" s="34">
        <v>1261328.23</v>
      </c>
      <c r="V151" s="34">
        <v>1980420.55</v>
      </c>
      <c r="W151" s="34">
        <v>262447.01</v>
      </c>
      <c r="X151" s="34">
        <v>0</v>
      </c>
      <c r="Y151" s="34">
        <f t="shared" si="5"/>
        <v>130331.94</v>
      </c>
      <c r="Z151" s="24" t="s">
        <v>3</v>
      </c>
      <c r="AA151" s="24" t="s">
        <v>3</v>
      </c>
      <c r="AB151" s="24" t="s">
        <v>3</v>
      </c>
      <c r="AC151" s="24" t="s">
        <v>3</v>
      </c>
      <c r="AD151" s="24" t="s">
        <v>3</v>
      </c>
      <c r="AE151" s="34">
        <v>0</v>
      </c>
      <c r="AF151" s="34">
        <v>0</v>
      </c>
      <c r="AG151" s="34">
        <v>0</v>
      </c>
      <c r="AH151" s="34">
        <v>0</v>
      </c>
      <c r="AI151" s="34">
        <v>0</v>
      </c>
      <c r="AJ151" s="34">
        <v>0</v>
      </c>
      <c r="AK151" s="34">
        <v>0</v>
      </c>
      <c r="AL151" s="34">
        <v>0</v>
      </c>
      <c r="AM151" s="34">
        <v>0</v>
      </c>
      <c r="AN151" s="34">
        <v>0</v>
      </c>
      <c r="AO151" s="34">
        <v>0</v>
      </c>
      <c r="AP151" s="34">
        <v>0</v>
      </c>
      <c r="AQ151" s="34">
        <v>0</v>
      </c>
      <c r="AR151" s="34">
        <v>0</v>
      </c>
      <c r="AS151" s="34">
        <v>0</v>
      </c>
      <c r="AT151" s="34">
        <v>0</v>
      </c>
      <c r="AU151" s="34">
        <v>0</v>
      </c>
      <c r="AV151" s="34">
        <v>0</v>
      </c>
      <c r="AW151" s="34">
        <v>0</v>
      </c>
      <c r="AX151" s="31">
        <v>39918</v>
      </c>
      <c r="AY151" s="34">
        <v>7394.48</v>
      </c>
      <c r="AZ151" s="24">
        <v>4737</v>
      </c>
      <c r="BA151" s="24">
        <v>4</v>
      </c>
      <c r="BB151" s="31">
        <v>48165</v>
      </c>
      <c r="BC151" s="24" t="s">
        <v>4</v>
      </c>
      <c r="BD151" s="24" t="s">
        <v>4</v>
      </c>
      <c r="BE151" s="24" t="s">
        <v>3</v>
      </c>
      <c r="BF151" s="24" t="s">
        <v>770</v>
      </c>
      <c r="BG151" s="24" t="s">
        <v>573</v>
      </c>
      <c r="BH151" s="24" t="s">
        <v>610</v>
      </c>
      <c r="BI151" s="24" t="s">
        <v>1250</v>
      </c>
      <c r="BJ151" s="34">
        <v>288920</v>
      </c>
      <c r="BK151" s="34">
        <v>241294.98</v>
      </c>
      <c r="BL151" s="31">
        <v>41033</v>
      </c>
      <c r="BM151" s="31">
        <v>42993</v>
      </c>
      <c r="BN151" s="24" t="s">
        <v>4</v>
      </c>
      <c r="BO151" s="24" t="s">
        <v>4</v>
      </c>
      <c r="BP151" s="24" t="s">
        <v>3</v>
      </c>
      <c r="BQ151" s="32" t="s">
        <v>4</v>
      </c>
      <c r="BR151" s="24" t="s">
        <v>4</v>
      </c>
      <c r="BS151" s="24" t="s">
        <v>4</v>
      </c>
      <c r="BT151" s="24" t="s">
        <v>3</v>
      </c>
      <c r="BU151" s="24" t="s">
        <v>4</v>
      </c>
      <c r="BV151" s="24" t="s">
        <v>4</v>
      </c>
      <c r="BW151" s="24"/>
      <c r="BX151" s="24" t="s">
        <v>3</v>
      </c>
      <c r="BY151" s="24" t="s">
        <v>881</v>
      </c>
      <c r="BZ151" s="24">
        <v>6</v>
      </c>
      <c r="CA151" s="31">
        <v>44413</v>
      </c>
      <c r="CB151" s="34">
        <v>24858.17</v>
      </c>
    </row>
    <row r="152" spans="1:80" ht="150">
      <c r="A152" s="24">
        <v>149</v>
      </c>
      <c r="B152" s="24">
        <v>5796563</v>
      </c>
      <c r="C152" s="24" t="s">
        <v>160</v>
      </c>
      <c r="D152" s="24">
        <v>202</v>
      </c>
      <c r="E152" s="24">
        <v>1</v>
      </c>
      <c r="F152" s="24" t="s">
        <v>145</v>
      </c>
      <c r="G152" s="24">
        <v>321712</v>
      </c>
      <c r="H152" s="24" t="s">
        <v>352</v>
      </c>
      <c r="I152" s="31">
        <v>39521</v>
      </c>
      <c r="J152" s="31">
        <v>44999</v>
      </c>
      <c r="K152" s="24">
        <v>840</v>
      </c>
      <c r="L152" s="32">
        <v>85000</v>
      </c>
      <c r="M152" s="33">
        <v>0.17</v>
      </c>
      <c r="N152" s="33">
        <v>0</v>
      </c>
      <c r="O152" s="24" t="s">
        <v>450</v>
      </c>
      <c r="P152" s="24" t="s">
        <v>514</v>
      </c>
      <c r="Q152" s="24" t="s">
        <v>503</v>
      </c>
      <c r="R152" s="24" t="s">
        <v>4</v>
      </c>
      <c r="S152" s="24" t="s">
        <v>4</v>
      </c>
      <c r="T152" s="34">
        <f t="shared" si="4"/>
        <v>2079716.36</v>
      </c>
      <c r="U152" s="34">
        <v>2079716.36</v>
      </c>
      <c r="V152" s="34">
        <v>0</v>
      </c>
      <c r="W152" s="34">
        <v>0</v>
      </c>
      <c r="X152" s="34">
        <v>0</v>
      </c>
      <c r="Y152" s="34">
        <f t="shared" si="5"/>
        <v>77351.12</v>
      </c>
      <c r="Z152" s="24" t="s">
        <v>3</v>
      </c>
      <c r="AA152" s="24" t="s">
        <v>504</v>
      </c>
      <c r="AB152" s="24" t="s">
        <v>3</v>
      </c>
      <c r="AC152" s="24" t="s">
        <v>3</v>
      </c>
      <c r="AD152" s="24" t="s">
        <v>3</v>
      </c>
      <c r="AE152" s="34">
        <v>0</v>
      </c>
      <c r="AF152" s="34">
        <v>0</v>
      </c>
      <c r="AG152" s="34">
        <v>0</v>
      </c>
      <c r="AH152" s="34">
        <v>0</v>
      </c>
      <c r="AI152" s="34">
        <v>0</v>
      </c>
      <c r="AJ152" s="34">
        <v>0</v>
      </c>
      <c r="AK152" s="34">
        <v>0</v>
      </c>
      <c r="AL152" s="34">
        <v>0</v>
      </c>
      <c r="AM152" s="34">
        <v>0</v>
      </c>
      <c r="AN152" s="34">
        <v>0</v>
      </c>
      <c r="AO152" s="34">
        <v>0</v>
      </c>
      <c r="AP152" s="34">
        <v>0</v>
      </c>
      <c r="AQ152" s="34">
        <v>0</v>
      </c>
      <c r="AR152" s="34">
        <v>0</v>
      </c>
      <c r="AS152" s="34">
        <v>0</v>
      </c>
      <c r="AT152" s="34">
        <v>0</v>
      </c>
      <c r="AU152" s="34">
        <v>0</v>
      </c>
      <c r="AV152" s="34">
        <v>0</v>
      </c>
      <c r="AW152" s="34">
        <v>352716.31</v>
      </c>
      <c r="AX152" s="31">
        <v>44342</v>
      </c>
      <c r="AY152" s="34">
        <v>352716.31</v>
      </c>
      <c r="AZ152" s="24">
        <v>4646</v>
      </c>
      <c r="BA152" s="24">
        <v>4</v>
      </c>
      <c r="BB152" s="31">
        <v>46095</v>
      </c>
      <c r="BC152" s="24" t="s">
        <v>4</v>
      </c>
      <c r="BD152" s="24" t="s">
        <v>4</v>
      </c>
      <c r="BE152" s="24" t="s">
        <v>771</v>
      </c>
      <c r="BF152" s="24" t="s">
        <v>772</v>
      </c>
      <c r="BG152" s="24" t="s">
        <v>573</v>
      </c>
      <c r="BH152" s="24" t="s">
        <v>643</v>
      </c>
      <c r="BI152" s="24" t="s">
        <v>1251</v>
      </c>
      <c r="BJ152" s="34">
        <v>495652.45</v>
      </c>
      <c r="BK152" s="34">
        <v>399650</v>
      </c>
      <c r="BL152" s="31">
        <v>41256</v>
      </c>
      <c r="BM152" s="31">
        <v>43000</v>
      </c>
      <c r="BN152" s="24" t="s">
        <v>771</v>
      </c>
      <c r="BO152" s="24" t="s">
        <v>4</v>
      </c>
      <c r="BP152" s="24" t="s">
        <v>3</v>
      </c>
      <c r="BQ152" s="32" t="s">
        <v>4</v>
      </c>
      <c r="BR152" s="24" t="s">
        <v>4</v>
      </c>
      <c r="BS152" s="24" t="s">
        <v>4</v>
      </c>
      <c r="BT152" s="24" t="s">
        <v>3</v>
      </c>
      <c r="BU152" s="24" t="s">
        <v>4</v>
      </c>
      <c r="BV152" s="24" t="s">
        <v>4</v>
      </c>
      <c r="BW152" s="24" t="s">
        <v>1055</v>
      </c>
      <c r="BX152" s="24" t="s">
        <v>3</v>
      </c>
      <c r="BY152" s="24" t="s">
        <v>881</v>
      </c>
      <c r="BZ152" s="24">
        <v>6</v>
      </c>
      <c r="CA152" s="31">
        <v>44413</v>
      </c>
      <c r="CB152" s="34">
        <v>19390.830000000002</v>
      </c>
    </row>
    <row r="153" spans="1:80" ht="135">
      <c r="A153" s="24">
        <v>150</v>
      </c>
      <c r="B153" s="24">
        <v>5819271</v>
      </c>
      <c r="C153" s="24" t="s">
        <v>160</v>
      </c>
      <c r="D153" s="24">
        <v>202</v>
      </c>
      <c r="E153" s="24">
        <v>1</v>
      </c>
      <c r="F153" s="24" t="s">
        <v>145</v>
      </c>
      <c r="G153" s="24">
        <v>321712</v>
      </c>
      <c r="H153" s="24" t="s">
        <v>353</v>
      </c>
      <c r="I153" s="31">
        <v>39409</v>
      </c>
      <c r="J153" s="31">
        <v>40505</v>
      </c>
      <c r="K153" s="24">
        <v>840</v>
      </c>
      <c r="L153" s="32">
        <v>39600</v>
      </c>
      <c r="M153" s="33">
        <v>0.15</v>
      </c>
      <c r="N153" s="33">
        <v>0</v>
      </c>
      <c r="O153" s="24" t="s">
        <v>450</v>
      </c>
      <c r="P153" s="24" t="s">
        <v>452</v>
      </c>
      <c r="Q153" s="24" t="s">
        <v>503</v>
      </c>
      <c r="R153" s="24" t="s">
        <v>4</v>
      </c>
      <c r="S153" s="24" t="s">
        <v>4</v>
      </c>
      <c r="T153" s="34">
        <f t="shared" si="4"/>
        <v>1304296.3999999999</v>
      </c>
      <c r="U153" s="34">
        <v>1064565.17</v>
      </c>
      <c r="V153" s="34">
        <v>239731.23</v>
      </c>
      <c r="W153" s="34">
        <v>0</v>
      </c>
      <c r="X153" s="34">
        <v>0</v>
      </c>
      <c r="Y153" s="34">
        <f t="shared" si="5"/>
        <v>48510.84</v>
      </c>
      <c r="Z153" s="24" t="s">
        <v>3</v>
      </c>
      <c r="AA153" s="24" t="s">
        <v>3</v>
      </c>
      <c r="AB153" s="24" t="s">
        <v>3</v>
      </c>
      <c r="AC153" s="24" t="s">
        <v>3</v>
      </c>
      <c r="AD153" s="24" t="s">
        <v>3</v>
      </c>
      <c r="AE153" s="34">
        <v>0</v>
      </c>
      <c r="AF153" s="34">
        <v>0</v>
      </c>
      <c r="AG153" s="34">
        <v>0</v>
      </c>
      <c r="AH153" s="34">
        <v>0</v>
      </c>
      <c r="AI153" s="34">
        <v>0</v>
      </c>
      <c r="AJ153" s="34">
        <v>0</v>
      </c>
      <c r="AK153" s="34">
        <v>11713.3</v>
      </c>
      <c r="AL153" s="34">
        <v>9323.64</v>
      </c>
      <c r="AM153" s="34">
        <v>0</v>
      </c>
      <c r="AN153" s="34">
        <v>0</v>
      </c>
      <c r="AO153" s="34">
        <v>0</v>
      </c>
      <c r="AP153" s="34">
        <v>0</v>
      </c>
      <c r="AQ153" s="34">
        <v>0</v>
      </c>
      <c r="AR153" s="34">
        <v>0</v>
      </c>
      <c r="AS153" s="34">
        <v>0</v>
      </c>
      <c r="AT153" s="34">
        <v>0</v>
      </c>
      <c r="AU153" s="34">
        <v>0</v>
      </c>
      <c r="AV153" s="34">
        <v>0</v>
      </c>
      <c r="AW153" s="34">
        <v>0</v>
      </c>
      <c r="AX153" s="31">
        <v>43397</v>
      </c>
      <c r="AY153" s="34">
        <v>9323.64</v>
      </c>
      <c r="AZ153" s="24">
        <v>4463</v>
      </c>
      <c r="BA153" s="24">
        <v>4</v>
      </c>
      <c r="BB153" s="31">
        <v>41601</v>
      </c>
      <c r="BC153" s="24" t="s">
        <v>4</v>
      </c>
      <c r="BD153" s="24" t="s">
        <v>4</v>
      </c>
      <c r="BE153" s="24" t="s">
        <v>3</v>
      </c>
      <c r="BF153" s="24" t="s">
        <v>773</v>
      </c>
      <c r="BG153" s="24" t="s">
        <v>573</v>
      </c>
      <c r="BH153" s="24" t="s">
        <v>774</v>
      </c>
      <c r="BI153" s="24" t="s">
        <v>1252</v>
      </c>
      <c r="BJ153" s="34">
        <v>407379</v>
      </c>
      <c r="BK153" s="34">
        <v>745929.6</v>
      </c>
      <c r="BL153" s="31">
        <v>43598</v>
      </c>
      <c r="BM153" s="31">
        <v>42993</v>
      </c>
      <c r="BN153" s="24" t="s">
        <v>4</v>
      </c>
      <c r="BO153" s="24" t="s">
        <v>4</v>
      </c>
      <c r="BP153" s="24" t="s">
        <v>3</v>
      </c>
      <c r="BQ153" s="32" t="s">
        <v>4</v>
      </c>
      <c r="BR153" s="24" t="s">
        <v>4</v>
      </c>
      <c r="BS153" s="24" t="s">
        <v>4</v>
      </c>
      <c r="BT153" s="24" t="s">
        <v>3</v>
      </c>
      <c r="BU153" s="24" t="s">
        <v>4</v>
      </c>
      <c r="BV153" s="24" t="s">
        <v>4</v>
      </c>
      <c r="BW153" s="24" t="s">
        <v>990</v>
      </c>
      <c r="BX153" s="24" t="s">
        <v>3</v>
      </c>
      <c r="BY153" s="24" t="s">
        <v>881</v>
      </c>
      <c r="BZ153" s="24">
        <v>6</v>
      </c>
      <c r="CA153" s="31">
        <v>44413</v>
      </c>
      <c r="CB153" s="34">
        <v>9792.32</v>
      </c>
    </row>
    <row r="154" spans="1:80" ht="105">
      <c r="A154" s="24">
        <v>151</v>
      </c>
      <c r="B154" s="24">
        <v>5814078</v>
      </c>
      <c r="C154" s="24" t="s">
        <v>160</v>
      </c>
      <c r="D154" s="24">
        <v>202</v>
      </c>
      <c r="E154" s="24">
        <v>1</v>
      </c>
      <c r="F154" s="24" t="s">
        <v>145</v>
      </c>
      <c r="G154" s="24">
        <v>321712</v>
      </c>
      <c r="H154" s="24" t="s">
        <v>354</v>
      </c>
      <c r="I154" s="31">
        <v>39478</v>
      </c>
      <c r="J154" s="31">
        <v>43131</v>
      </c>
      <c r="K154" s="24">
        <v>840</v>
      </c>
      <c r="L154" s="32">
        <v>39600</v>
      </c>
      <c r="M154" s="33">
        <v>0.14499999999999999</v>
      </c>
      <c r="N154" s="33">
        <v>0</v>
      </c>
      <c r="O154" s="24" t="s">
        <v>450</v>
      </c>
      <c r="P154" s="24" t="s">
        <v>452</v>
      </c>
      <c r="Q154" s="24" t="s">
        <v>503</v>
      </c>
      <c r="R154" s="24" t="s">
        <v>4</v>
      </c>
      <c r="S154" s="24" t="s">
        <v>4</v>
      </c>
      <c r="T154" s="34">
        <f t="shared" si="4"/>
        <v>1952180.38</v>
      </c>
      <c r="U154" s="34">
        <v>975917.04</v>
      </c>
      <c r="V154" s="34">
        <v>976263.34</v>
      </c>
      <c r="W154" s="34">
        <v>0</v>
      </c>
      <c r="X154" s="34">
        <v>0</v>
      </c>
      <c r="Y154" s="34">
        <f t="shared" si="5"/>
        <v>72607.66</v>
      </c>
      <c r="Z154" s="24" t="s">
        <v>3</v>
      </c>
      <c r="AA154" s="24" t="s">
        <v>3</v>
      </c>
      <c r="AB154" s="24"/>
      <c r="AC154" s="24" t="s">
        <v>515</v>
      </c>
      <c r="AD154" s="24" t="s">
        <v>4</v>
      </c>
      <c r="AE154" s="34">
        <v>0</v>
      </c>
      <c r="AF154" s="34">
        <v>0</v>
      </c>
      <c r="AG154" s="34">
        <v>0</v>
      </c>
      <c r="AH154" s="34">
        <v>0</v>
      </c>
      <c r="AI154" s="34">
        <v>0</v>
      </c>
      <c r="AJ154" s="34">
        <v>0</v>
      </c>
      <c r="AK154" s="34">
        <v>0</v>
      </c>
      <c r="AL154" s="34">
        <v>0</v>
      </c>
      <c r="AM154" s="34">
        <v>0</v>
      </c>
      <c r="AN154" s="34">
        <v>0</v>
      </c>
      <c r="AO154" s="34">
        <v>0</v>
      </c>
      <c r="AP154" s="34">
        <v>0</v>
      </c>
      <c r="AQ154" s="34">
        <v>0</v>
      </c>
      <c r="AR154" s="34">
        <v>0</v>
      </c>
      <c r="AS154" s="34">
        <v>0</v>
      </c>
      <c r="AT154" s="34">
        <v>0</v>
      </c>
      <c r="AU154" s="34">
        <v>0</v>
      </c>
      <c r="AV154" s="34">
        <v>0</v>
      </c>
      <c r="AW154" s="34">
        <v>0</v>
      </c>
      <c r="AX154" s="31">
        <v>41774</v>
      </c>
      <c r="AY154" s="34">
        <v>769.76</v>
      </c>
      <c r="AZ154" s="24">
        <v>4616</v>
      </c>
      <c r="BA154" s="24">
        <v>4</v>
      </c>
      <c r="BB154" s="31">
        <v>44227</v>
      </c>
      <c r="BC154" s="24" t="s">
        <v>4</v>
      </c>
      <c r="BD154" s="24" t="s">
        <v>4</v>
      </c>
      <c r="BE154" s="24" t="s">
        <v>3</v>
      </c>
      <c r="BF154" s="24" t="s">
        <v>775</v>
      </c>
      <c r="BG154" s="24" t="s">
        <v>573</v>
      </c>
      <c r="BH154" s="24" t="s">
        <v>758</v>
      </c>
      <c r="BI154" s="24" t="s">
        <v>1253</v>
      </c>
      <c r="BJ154" s="34">
        <v>353500</v>
      </c>
      <c r="BK154" s="34">
        <v>307730.5</v>
      </c>
      <c r="BL154" s="31">
        <v>41303</v>
      </c>
      <c r="BM154" s="31">
        <v>42986</v>
      </c>
      <c r="BN154" s="24" t="s">
        <v>4</v>
      </c>
      <c r="BO154" s="24" t="s">
        <v>4</v>
      </c>
      <c r="BP154" s="24" t="s">
        <v>3</v>
      </c>
      <c r="BQ154" s="32" t="s">
        <v>4</v>
      </c>
      <c r="BR154" s="24" t="s">
        <v>4</v>
      </c>
      <c r="BS154" s="24" t="s">
        <v>4</v>
      </c>
      <c r="BT154" s="24" t="s">
        <v>4</v>
      </c>
      <c r="BU154" s="24" t="s">
        <v>4</v>
      </c>
      <c r="BV154" s="24" t="s">
        <v>4</v>
      </c>
      <c r="BW154" s="24"/>
      <c r="BX154" s="24" t="s">
        <v>3</v>
      </c>
      <c r="BY154" s="24" t="s">
        <v>881</v>
      </c>
      <c r="BZ154" s="24">
        <v>6</v>
      </c>
      <c r="CA154" s="31">
        <v>44413</v>
      </c>
      <c r="CB154" s="34">
        <v>14656.47</v>
      </c>
    </row>
    <row r="155" spans="1:80" ht="195">
      <c r="A155" s="24">
        <v>152</v>
      </c>
      <c r="B155" s="24">
        <v>5790021</v>
      </c>
      <c r="C155" s="24" t="s">
        <v>160</v>
      </c>
      <c r="D155" s="24">
        <v>202</v>
      </c>
      <c r="E155" s="24">
        <v>1</v>
      </c>
      <c r="F155" s="24" t="s">
        <v>145</v>
      </c>
      <c r="G155" s="24">
        <v>321712</v>
      </c>
      <c r="H155" s="24" t="s">
        <v>355</v>
      </c>
      <c r="I155" s="31">
        <v>39527</v>
      </c>
      <c r="J155" s="31">
        <v>46832</v>
      </c>
      <c r="K155" s="24">
        <v>840</v>
      </c>
      <c r="L155" s="32">
        <v>35000</v>
      </c>
      <c r="M155" s="33">
        <v>0.17</v>
      </c>
      <c r="N155" s="33">
        <v>0</v>
      </c>
      <c r="O155" s="24" t="s">
        <v>450</v>
      </c>
      <c r="P155" s="24" t="s">
        <v>452</v>
      </c>
      <c r="Q155" s="24" t="s">
        <v>503</v>
      </c>
      <c r="R155" s="24" t="s">
        <v>4</v>
      </c>
      <c r="S155" s="24" t="s">
        <v>4</v>
      </c>
      <c r="T155" s="34">
        <f t="shared" si="4"/>
        <v>2309510.27</v>
      </c>
      <c r="U155" s="34">
        <v>851806.96</v>
      </c>
      <c r="V155" s="34">
        <v>1457703.31</v>
      </c>
      <c r="W155" s="34">
        <v>0</v>
      </c>
      <c r="X155" s="34">
        <v>0</v>
      </c>
      <c r="Y155" s="34">
        <f t="shared" si="5"/>
        <v>85897.87</v>
      </c>
      <c r="Z155" s="24" t="s">
        <v>3</v>
      </c>
      <c r="AA155" s="24" t="s">
        <v>3</v>
      </c>
      <c r="AB155" s="24"/>
      <c r="AC155" s="24" t="s">
        <v>4</v>
      </c>
      <c r="AD155" s="24" t="s">
        <v>4</v>
      </c>
      <c r="AE155" s="34">
        <v>0</v>
      </c>
      <c r="AF155" s="34">
        <v>0</v>
      </c>
      <c r="AG155" s="34">
        <v>0</v>
      </c>
      <c r="AH155" s="34">
        <v>0</v>
      </c>
      <c r="AI155" s="34">
        <v>0</v>
      </c>
      <c r="AJ155" s="34">
        <v>0</v>
      </c>
      <c r="AK155" s="34">
        <v>0</v>
      </c>
      <c r="AL155" s="34">
        <v>0</v>
      </c>
      <c r="AM155" s="34">
        <v>0</v>
      </c>
      <c r="AN155" s="34">
        <v>0</v>
      </c>
      <c r="AO155" s="34">
        <v>0</v>
      </c>
      <c r="AP155" s="34">
        <v>0</v>
      </c>
      <c r="AQ155" s="34">
        <v>0</v>
      </c>
      <c r="AR155" s="34">
        <v>0</v>
      </c>
      <c r="AS155" s="34">
        <v>0</v>
      </c>
      <c r="AT155" s="34">
        <v>0</v>
      </c>
      <c r="AU155" s="34">
        <v>0</v>
      </c>
      <c r="AV155" s="34">
        <v>0</v>
      </c>
      <c r="AW155" s="34">
        <v>0</v>
      </c>
      <c r="AX155" s="31">
        <v>41759</v>
      </c>
      <c r="AY155" s="34">
        <v>1140.1600000000001</v>
      </c>
      <c r="AZ155" s="24">
        <v>4161</v>
      </c>
      <c r="BA155" s="24">
        <v>4</v>
      </c>
      <c r="BB155" s="31">
        <v>47928</v>
      </c>
      <c r="BC155" s="24" t="s">
        <v>4</v>
      </c>
      <c r="BD155" s="24" t="s">
        <v>4</v>
      </c>
      <c r="BE155" s="24" t="s">
        <v>3</v>
      </c>
      <c r="BF155" s="24" t="s">
        <v>776</v>
      </c>
      <c r="BG155" s="24" t="s">
        <v>573</v>
      </c>
      <c r="BH155" s="24" t="s">
        <v>576</v>
      </c>
      <c r="BI155" s="24" t="s">
        <v>1254</v>
      </c>
      <c r="BJ155" s="34">
        <v>304633</v>
      </c>
      <c r="BK155" s="34">
        <v>318092.99</v>
      </c>
      <c r="BL155" s="31">
        <v>41613</v>
      </c>
      <c r="BM155" s="31">
        <v>42990</v>
      </c>
      <c r="BN155" s="24" t="s">
        <v>4</v>
      </c>
      <c r="BO155" s="24" t="s">
        <v>4</v>
      </c>
      <c r="BP155" s="24" t="s">
        <v>3</v>
      </c>
      <c r="BQ155" s="32" t="s">
        <v>4</v>
      </c>
      <c r="BR155" s="24" t="s">
        <v>4</v>
      </c>
      <c r="BS155" s="24" t="s">
        <v>4</v>
      </c>
      <c r="BT155" s="24" t="s">
        <v>4</v>
      </c>
      <c r="BU155" s="24" t="s">
        <v>4</v>
      </c>
      <c r="BV155" s="24" t="s">
        <v>4</v>
      </c>
      <c r="BW155" s="24" t="s">
        <v>991</v>
      </c>
      <c r="BX155" s="24" t="s">
        <v>3</v>
      </c>
      <c r="BY155" s="24" t="s">
        <v>881</v>
      </c>
      <c r="BZ155" s="24">
        <v>6</v>
      </c>
      <c r="CA155" s="31">
        <v>44413</v>
      </c>
      <c r="CB155" s="34">
        <v>15970</v>
      </c>
    </row>
    <row r="156" spans="1:80" ht="90">
      <c r="A156" s="24">
        <v>153</v>
      </c>
      <c r="B156" s="24">
        <v>5847825</v>
      </c>
      <c r="C156" s="24" t="s">
        <v>160</v>
      </c>
      <c r="D156" s="24">
        <v>202</v>
      </c>
      <c r="E156" s="24">
        <v>1</v>
      </c>
      <c r="F156" s="24" t="s">
        <v>145</v>
      </c>
      <c r="G156" s="24">
        <v>321712</v>
      </c>
      <c r="H156" s="24" t="s">
        <v>356</v>
      </c>
      <c r="I156" s="31">
        <v>39637</v>
      </c>
      <c r="J156" s="31">
        <v>48767</v>
      </c>
      <c r="K156" s="24">
        <v>840</v>
      </c>
      <c r="L156" s="32">
        <v>55000</v>
      </c>
      <c r="M156" s="33">
        <v>0.14000000000000001</v>
      </c>
      <c r="N156" s="33">
        <v>0</v>
      </c>
      <c r="O156" s="24" t="s">
        <v>450</v>
      </c>
      <c r="P156" s="24" t="s">
        <v>455</v>
      </c>
      <c r="Q156" s="24" t="s">
        <v>507</v>
      </c>
      <c r="R156" s="24" t="s">
        <v>4</v>
      </c>
      <c r="S156" s="24" t="s">
        <v>4</v>
      </c>
      <c r="T156" s="34">
        <f t="shared" si="4"/>
        <v>4059483.83</v>
      </c>
      <c r="U156" s="34">
        <v>1472886.5</v>
      </c>
      <c r="V156" s="34">
        <v>2586597.33</v>
      </c>
      <c r="W156" s="34">
        <v>0</v>
      </c>
      <c r="X156" s="34">
        <v>0</v>
      </c>
      <c r="Y156" s="34">
        <f t="shared" si="5"/>
        <v>150984.82999999999</v>
      </c>
      <c r="Z156" s="24" t="s">
        <v>3</v>
      </c>
      <c r="AA156" s="24" t="s">
        <v>504</v>
      </c>
      <c r="AB156" s="24" t="s">
        <v>3</v>
      </c>
      <c r="AC156" s="24" t="s">
        <v>516</v>
      </c>
      <c r="AD156" s="24" t="s">
        <v>3</v>
      </c>
      <c r="AE156" s="34">
        <v>0</v>
      </c>
      <c r="AF156" s="34">
        <v>0</v>
      </c>
      <c r="AG156" s="34">
        <v>0</v>
      </c>
      <c r="AH156" s="34">
        <v>0</v>
      </c>
      <c r="AI156" s="34">
        <v>0</v>
      </c>
      <c r="AJ156" s="34">
        <v>0</v>
      </c>
      <c r="AK156" s="34">
        <v>0</v>
      </c>
      <c r="AL156" s="34">
        <v>0</v>
      </c>
      <c r="AM156" s="34">
        <v>0</v>
      </c>
      <c r="AN156" s="34">
        <v>0</v>
      </c>
      <c r="AO156" s="34">
        <v>0</v>
      </c>
      <c r="AP156" s="34">
        <v>0</v>
      </c>
      <c r="AQ156" s="34">
        <v>0</v>
      </c>
      <c r="AR156" s="34">
        <v>0</v>
      </c>
      <c r="AS156" s="34">
        <v>0</v>
      </c>
      <c r="AT156" s="34">
        <v>0</v>
      </c>
      <c r="AU156" s="34">
        <v>0</v>
      </c>
      <c r="AV156" s="34">
        <v>0</v>
      </c>
      <c r="AW156" s="34">
        <v>0</v>
      </c>
      <c r="AX156" s="31">
        <v>40724</v>
      </c>
      <c r="AY156" s="34">
        <v>199.31</v>
      </c>
      <c r="AZ156" s="24">
        <v>4583</v>
      </c>
      <c r="BA156" s="24">
        <v>3</v>
      </c>
      <c r="BB156" s="31">
        <v>49863</v>
      </c>
      <c r="BC156" s="24" t="s">
        <v>4</v>
      </c>
      <c r="BD156" s="24" t="s">
        <v>4</v>
      </c>
      <c r="BE156" s="24" t="s">
        <v>3</v>
      </c>
      <c r="BF156" s="24" t="s">
        <v>777</v>
      </c>
      <c r="BG156" s="24" t="s">
        <v>573</v>
      </c>
      <c r="BH156" s="24" t="s">
        <v>758</v>
      </c>
      <c r="BI156" s="24" t="s">
        <v>1255</v>
      </c>
      <c r="BJ156" s="34">
        <v>334650</v>
      </c>
      <c r="BK156" s="34">
        <v>206380.2</v>
      </c>
      <c r="BL156" s="31">
        <v>40506</v>
      </c>
      <c r="BM156" s="31">
        <v>42962</v>
      </c>
      <c r="BN156" s="24" t="s">
        <v>4</v>
      </c>
      <c r="BO156" s="24" t="s">
        <v>4</v>
      </c>
      <c r="BP156" s="24" t="s">
        <v>3</v>
      </c>
      <c r="BQ156" s="32" t="s">
        <v>4</v>
      </c>
      <c r="BR156" s="24" t="s">
        <v>4</v>
      </c>
      <c r="BS156" s="24" t="s">
        <v>4</v>
      </c>
      <c r="BT156" s="24" t="s">
        <v>3</v>
      </c>
      <c r="BU156" s="24" t="s">
        <v>4</v>
      </c>
      <c r="BV156" s="24" t="s">
        <v>4</v>
      </c>
      <c r="BW156" s="24" t="s">
        <v>992</v>
      </c>
      <c r="BX156" s="24" t="s">
        <v>3</v>
      </c>
      <c r="BY156" s="24" t="s">
        <v>881</v>
      </c>
      <c r="BZ156" s="24">
        <v>6</v>
      </c>
      <c r="CA156" s="31">
        <v>44413</v>
      </c>
      <c r="CB156" s="34">
        <v>28885.73</v>
      </c>
    </row>
    <row r="157" spans="1:80" ht="60">
      <c r="A157" s="24">
        <v>154</v>
      </c>
      <c r="B157" s="24">
        <v>5844311</v>
      </c>
      <c r="C157" s="24" t="s">
        <v>160</v>
      </c>
      <c r="D157" s="24">
        <v>203</v>
      </c>
      <c r="E157" s="24">
        <v>1</v>
      </c>
      <c r="F157" s="24" t="s">
        <v>145</v>
      </c>
      <c r="G157" s="24">
        <v>321712</v>
      </c>
      <c r="H157" s="24" t="s">
        <v>357</v>
      </c>
      <c r="I157" s="31">
        <v>39444</v>
      </c>
      <c r="J157" s="31">
        <v>39799</v>
      </c>
      <c r="K157" s="24">
        <v>980</v>
      </c>
      <c r="L157" s="32">
        <v>5400</v>
      </c>
      <c r="M157" s="33">
        <v>0.36499999999999999</v>
      </c>
      <c r="N157" s="33">
        <v>0</v>
      </c>
      <c r="O157" s="24" t="s">
        <v>468</v>
      </c>
      <c r="P157" s="24" t="s">
        <v>469</v>
      </c>
      <c r="Q157" s="24" t="s">
        <v>507</v>
      </c>
      <c r="R157" s="24" t="s">
        <v>4</v>
      </c>
      <c r="S157" s="24" t="s">
        <v>4</v>
      </c>
      <c r="T157" s="34">
        <f t="shared" si="4"/>
        <v>3434.63</v>
      </c>
      <c r="U157" s="34">
        <v>3434.63</v>
      </c>
      <c r="V157" s="34">
        <v>0</v>
      </c>
      <c r="W157" s="34">
        <v>0</v>
      </c>
      <c r="X157" s="34">
        <v>0</v>
      </c>
      <c r="Y157" s="34">
        <f t="shared" si="5"/>
        <v>3434.63</v>
      </c>
      <c r="Z157" s="24" t="s">
        <v>3</v>
      </c>
      <c r="AA157" s="24" t="s">
        <v>517</v>
      </c>
      <c r="AB157" s="24"/>
      <c r="AC157" s="24"/>
      <c r="AD157" s="24" t="s">
        <v>3</v>
      </c>
      <c r="AE157" s="34">
        <v>0</v>
      </c>
      <c r="AF157" s="34">
        <v>0</v>
      </c>
      <c r="AG157" s="34">
        <v>0</v>
      </c>
      <c r="AH157" s="34">
        <v>0</v>
      </c>
      <c r="AI157" s="34">
        <v>0</v>
      </c>
      <c r="AJ157" s="34">
        <v>0</v>
      </c>
      <c r="AK157" s="34">
        <v>0</v>
      </c>
      <c r="AL157" s="34">
        <v>0</v>
      </c>
      <c r="AM157" s="34">
        <v>0</v>
      </c>
      <c r="AN157" s="34">
        <v>0</v>
      </c>
      <c r="AO157" s="34">
        <v>0</v>
      </c>
      <c r="AP157" s="34">
        <v>0</v>
      </c>
      <c r="AQ157" s="34">
        <v>0</v>
      </c>
      <c r="AR157" s="34">
        <v>0</v>
      </c>
      <c r="AS157" s="34">
        <v>0</v>
      </c>
      <c r="AT157" s="34">
        <v>0</v>
      </c>
      <c r="AU157" s="34">
        <v>0</v>
      </c>
      <c r="AV157" s="34">
        <v>0</v>
      </c>
      <c r="AW157" s="34">
        <v>0</v>
      </c>
      <c r="AX157" s="31">
        <v>40981</v>
      </c>
      <c r="AY157" s="34">
        <v>300</v>
      </c>
      <c r="AZ157" s="24">
        <v>4600</v>
      </c>
      <c r="BA157" s="24">
        <v>1</v>
      </c>
      <c r="BB157" s="31">
        <v>40904</v>
      </c>
      <c r="BC157" s="24" t="s">
        <v>4</v>
      </c>
      <c r="BD157" s="24" t="s">
        <v>4</v>
      </c>
      <c r="BE157" s="24" t="s">
        <v>3</v>
      </c>
      <c r="BF157" s="24" t="s">
        <v>778</v>
      </c>
      <c r="BG157" s="24" t="s">
        <v>0</v>
      </c>
      <c r="BH157" s="24" t="s">
        <v>665</v>
      </c>
      <c r="BI157" s="24" t="s">
        <v>779</v>
      </c>
      <c r="BJ157" s="34">
        <v>5940</v>
      </c>
      <c r="BK157" s="34" t="s">
        <v>146</v>
      </c>
      <c r="BL157" s="31" t="s">
        <v>146</v>
      </c>
      <c r="BM157" s="31" t="s">
        <v>146</v>
      </c>
      <c r="BN157" s="24" t="s">
        <v>4</v>
      </c>
      <c r="BO157" s="24" t="s">
        <v>4</v>
      </c>
      <c r="BP157" s="24" t="s">
        <v>3</v>
      </c>
      <c r="BQ157" s="32" t="s">
        <v>4</v>
      </c>
      <c r="BR157" s="24" t="s">
        <v>4</v>
      </c>
      <c r="BS157" s="24" t="s">
        <v>4</v>
      </c>
      <c r="BT157" s="24" t="s">
        <v>4</v>
      </c>
      <c r="BU157" s="24" t="s">
        <v>4</v>
      </c>
      <c r="BV157" s="24" t="s">
        <v>4</v>
      </c>
      <c r="BW157" s="24" t="s">
        <v>993</v>
      </c>
      <c r="BX157" s="24" t="s">
        <v>3</v>
      </c>
      <c r="BY157" s="24" t="s">
        <v>881</v>
      </c>
      <c r="BZ157" s="24">
        <v>6</v>
      </c>
      <c r="CA157" s="31">
        <v>44413</v>
      </c>
      <c r="CB157" s="34">
        <v>27.48</v>
      </c>
    </row>
    <row r="158" spans="1:80" ht="165">
      <c r="A158" s="24">
        <v>155</v>
      </c>
      <c r="B158" s="24">
        <v>5868191</v>
      </c>
      <c r="C158" s="24" t="s">
        <v>160</v>
      </c>
      <c r="D158" s="24">
        <v>202</v>
      </c>
      <c r="E158" s="24">
        <v>1</v>
      </c>
      <c r="F158" s="24" t="s">
        <v>145</v>
      </c>
      <c r="G158" s="24">
        <v>321712</v>
      </c>
      <c r="H158" s="24" t="s">
        <v>358</v>
      </c>
      <c r="I158" s="31">
        <v>39561</v>
      </c>
      <c r="J158" s="31">
        <v>43213</v>
      </c>
      <c r="K158" s="24">
        <v>840</v>
      </c>
      <c r="L158" s="32">
        <v>234000</v>
      </c>
      <c r="M158" s="33">
        <v>0.13</v>
      </c>
      <c r="N158" s="33">
        <v>0</v>
      </c>
      <c r="O158" s="24" t="s">
        <v>450</v>
      </c>
      <c r="P158" s="24" t="s">
        <v>518</v>
      </c>
      <c r="Q158" s="24" t="s">
        <v>503</v>
      </c>
      <c r="R158" s="24" t="s">
        <v>4</v>
      </c>
      <c r="S158" s="24" t="s">
        <v>4</v>
      </c>
      <c r="T158" s="34">
        <f t="shared" si="4"/>
        <v>6690590.4800000004</v>
      </c>
      <c r="U158" s="34">
        <v>6270434.9800000004</v>
      </c>
      <c r="V158" s="34">
        <v>420155.5</v>
      </c>
      <c r="W158" s="34">
        <v>0</v>
      </c>
      <c r="X158" s="34">
        <v>0</v>
      </c>
      <c r="Y158" s="34">
        <f t="shared" si="5"/>
        <v>248843.87</v>
      </c>
      <c r="Z158" s="24" t="s">
        <v>3</v>
      </c>
      <c r="AA158" s="24" t="s">
        <v>3</v>
      </c>
      <c r="AB158" s="24"/>
      <c r="AC158" s="24" t="s">
        <v>519</v>
      </c>
      <c r="AD158" s="24" t="s">
        <v>4</v>
      </c>
      <c r="AE158" s="34">
        <v>0</v>
      </c>
      <c r="AF158" s="34">
        <v>0</v>
      </c>
      <c r="AG158" s="34">
        <v>0</v>
      </c>
      <c r="AH158" s="34">
        <v>0</v>
      </c>
      <c r="AI158" s="34">
        <v>0</v>
      </c>
      <c r="AJ158" s="34">
        <v>0</v>
      </c>
      <c r="AK158" s="34">
        <v>0</v>
      </c>
      <c r="AL158" s="34">
        <v>0</v>
      </c>
      <c r="AM158" s="34">
        <v>0</v>
      </c>
      <c r="AN158" s="34">
        <v>0</v>
      </c>
      <c r="AO158" s="34">
        <v>0</v>
      </c>
      <c r="AP158" s="34">
        <v>0</v>
      </c>
      <c r="AQ158" s="34">
        <v>0</v>
      </c>
      <c r="AR158" s="34">
        <v>0</v>
      </c>
      <c r="AS158" s="34">
        <v>0</v>
      </c>
      <c r="AT158" s="34">
        <v>0</v>
      </c>
      <c r="AU158" s="34">
        <v>0</v>
      </c>
      <c r="AV158" s="34">
        <v>0</v>
      </c>
      <c r="AW158" s="34">
        <v>0</v>
      </c>
      <c r="AX158" s="31">
        <v>39846</v>
      </c>
      <c r="AY158" s="34">
        <v>2310</v>
      </c>
      <c r="AZ158" s="24">
        <v>4554</v>
      </c>
      <c r="BA158" s="24">
        <v>4</v>
      </c>
      <c r="BB158" s="31">
        <v>44309</v>
      </c>
      <c r="BC158" s="24" t="s">
        <v>4</v>
      </c>
      <c r="BD158" s="24" t="s">
        <v>4</v>
      </c>
      <c r="BE158" s="24" t="s">
        <v>3</v>
      </c>
      <c r="BF158" s="24" t="s">
        <v>780</v>
      </c>
      <c r="BG158" s="24" t="s">
        <v>573</v>
      </c>
      <c r="BH158" s="24" t="s">
        <v>781</v>
      </c>
      <c r="BI158" s="24" t="s">
        <v>1256</v>
      </c>
      <c r="BJ158" s="34">
        <v>1313000</v>
      </c>
      <c r="BK158" s="34">
        <v>721394.95</v>
      </c>
      <c r="BL158" s="31">
        <v>43616</v>
      </c>
      <c r="BM158" s="31">
        <v>42993</v>
      </c>
      <c r="BN158" s="24" t="s">
        <v>4</v>
      </c>
      <c r="BO158" s="24" t="s">
        <v>4</v>
      </c>
      <c r="BP158" s="24" t="s">
        <v>3</v>
      </c>
      <c r="BQ158" s="32" t="s">
        <v>4</v>
      </c>
      <c r="BR158" s="24" t="s">
        <v>4</v>
      </c>
      <c r="BS158" s="24" t="s">
        <v>4</v>
      </c>
      <c r="BT158" s="24" t="s">
        <v>4</v>
      </c>
      <c r="BU158" s="24" t="s">
        <v>994</v>
      </c>
      <c r="BV158" s="24" t="s">
        <v>4</v>
      </c>
      <c r="BW158" s="24" t="s">
        <v>995</v>
      </c>
      <c r="BX158" s="24" t="s">
        <v>3</v>
      </c>
      <c r="BY158" s="24" t="s">
        <v>881</v>
      </c>
      <c r="BZ158" s="24">
        <v>6</v>
      </c>
      <c r="CA158" s="31">
        <v>44413</v>
      </c>
      <c r="CB158" s="34">
        <v>50231.22</v>
      </c>
    </row>
    <row r="159" spans="1:80" ht="105">
      <c r="A159" s="24">
        <v>156</v>
      </c>
      <c r="B159" s="24">
        <v>5797400</v>
      </c>
      <c r="C159" s="24" t="s">
        <v>160</v>
      </c>
      <c r="D159" s="24">
        <v>205</v>
      </c>
      <c r="E159" s="24">
        <v>1</v>
      </c>
      <c r="F159" s="24" t="s">
        <v>145</v>
      </c>
      <c r="G159" s="24">
        <v>321712</v>
      </c>
      <c r="H159" s="24" t="s">
        <v>359</v>
      </c>
      <c r="I159" s="31">
        <v>39548</v>
      </c>
      <c r="J159" s="31">
        <v>40643</v>
      </c>
      <c r="K159" s="24">
        <v>840</v>
      </c>
      <c r="L159" s="32">
        <v>39600</v>
      </c>
      <c r="M159" s="33">
        <v>0.15</v>
      </c>
      <c r="N159" s="33">
        <v>0</v>
      </c>
      <c r="O159" s="24" t="s">
        <v>465</v>
      </c>
      <c r="P159" s="24" t="s">
        <v>520</v>
      </c>
      <c r="Q159" s="24" t="s">
        <v>503</v>
      </c>
      <c r="R159" s="24" t="s">
        <v>4</v>
      </c>
      <c r="S159" s="24" t="s">
        <v>4</v>
      </c>
      <c r="T159" s="34">
        <f t="shared" si="4"/>
        <v>1001159.61</v>
      </c>
      <c r="U159" s="34">
        <v>1001159.61</v>
      </c>
      <c r="V159" s="34">
        <v>0</v>
      </c>
      <c r="W159" s="34">
        <v>0</v>
      </c>
      <c r="X159" s="34">
        <v>0</v>
      </c>
      <c r="Y159" s="34">
        <f t="shared" si="5"/>
        <v>37236.239999999998</v>
      </c>
      <c r="Z159" s="24" t="s">
        <v>3</v>
      </c>
      <c r="AA159" s="24"/>
      <c r="AB159" s="24" t="s">
        <v>3</v>
      </c>
      <c r="AC159" s="24" t="s">
        <v>3</v>
      </c>
      <c r="AD159" s="24" t="s">
        <v>4</v>
      </c>
      <c r="AE159" s="34">
        <v>0</v>
      </c>
      <c r="AF159" s="34">
        <v>0</v>
      </c>
      <c r="AG159" s="34">
        <v>0</v>
      </c>
      <c r="AH159" s="34">
        <v>0</v>
      </c>
      <c r="AI159" s="34">
        <v>0</v>
      </c>
      <c r="AJ159" s="34">
        <v>0</v>
      </c>
      <c r="AK159" s="34">
        <v>0</v>
      </c>
      <c r="AL159" s="34">
        <v>0</v>
      </c>
      <c r="AM159" s="34">
        <v>0</v>
      </c>
      <c r="AN159" s="34">
        <v>0</v>
      </c>
      <c r="AO159" s="34">
        <v>0</v>
      </c>
      <c r="AP159" s="34">
        <v>0</v>
      </c>
      <c r="AQ159" s="34">
        <v>0</v>
      </c>
      <c r="AR159" s="34">
        <v>0</v>
      </c>
      <c r="AS159" s="34">
        <v>0</v>
      </c>
      <c r="AT159" s="34">
        <v>98789.01</v>
      </c>
      <c r="AU159" s="34">
        <v>0</v>
      </c>
      <c r="AV159" s="34">
        <v>0</v>
      </c>
      <c r="AW159" s="34">
        <v>0</v>
      </c>
      <c r="AX159" s="31">
        <v>44169</v>
      </c>
      <c r="AY159" s="34">
        <v>44161.29</v>
      </c>
      <c r="AZ159" s="24">
        <v>4493</v>
      </c>
      <c r="BA159" s="24">
        <v>4</v>
      </c>
      <c r="BB159" s="31">
        <v>41739</v>
      </c>
      <c r="BC159" s="24" t="s">
        <v>4</v>
      </c>
      <c r="BD159" s="24" t="s">
        <v>4</v>
      </c>
      <c r="BE159" s="24" t="s">
        <v>4</v>
      </c>
      <c r="BF159" s="24"/>
      <c r="BG159" s="24"/>
      <c r="BH159" s="24"/>
      <c r="BI159" s="24" t="s">
        <v>604</v>
      </c>
      <c r="BJ159" s="34">
        <v>837896</v>
      </c>
      <c r="BK159" s="34">
        <v>438788.62</v>
      </c>
      <c r="BL159" s="31">
        <v>43739</v>
      </c>
      <c r="BM159" s="31">
        <v>42993</v>
      </c>
      <c r="BN159" s="24" t="s">
        <v>4</v>
      </c>
      <c r="BO159" s="24" t="s">
        <v>3</v>
      </c>
      <c r="BP159" s="24" t="s">
        <v>3</v>
      </c>
      <c r="BQ159" s="32" t="s">
        <v>4</v>
      </c>
      <c r="BR159" s="24" t="s">
        <v>4</v>
      </c>
      <c r="BS159" s="24" t="s">
        <v>4</v>
      </c>
      <c r="BT159" s="24" t="s">
        <v>3</v>
      </c>
      <c r="BU159" s="24" t="s">
        <v>4</v>
      </c>
      <c r="BV159" s="24" t="s">
        <v>4</v>
      </c>
      <c r="BW159" s="24" t="s">
        <v>996</v>
      </c>
      <c r="BX159" s="24" t="s">
        <v>3</v>
      </c>
      <c r="BY159" s="24" t="s">
        <v>881</v>
      </c>
      <c r="BZ159" s="24">
        <v>6</v>
      </c>
      <c r="CA159" s="31">
        <v>44413</v>
      </c>
      <c r="CB159" s="34">
        <v>10389.34</v>
      </c>
    </row>
    <row r="160" spans="1:80" ht="105">
      <c r="A160" s="24">
        <v>157</v>
      </c>
      <c r="B160" s="24">
        <v>5797308</v>
      </c>
      <c r="C160" s="24" t="s">
        <v>160</v>
      </c>
      <c r="D160" s="24">
        <v>205</v>
      </c>
      <c r="E160" s="24">
        <v>1</v>
      </c>
      <c r="F160" s="24" t="s">
        <v>145</v>
      </c>
      <c r="G160" s="24">
        <v>321712</v>
      </c>
      <c r="H160" s="24" t="s">
        <v>360</v>
      </c>
      <c r="I160" s="31">
        <v>39548</v>
      </c>
      <c r="J160" s="31">
        <v>40643</v>
      </c>
      <c r="K160" s="24">
        <v>840</v>
      </c>
      <c r="L160" s="32">
        <v>39600</v>
      </c>
      <c r="M160" s="33">
        <v>0.15</v>
      </c>
      <c r="N160" s="33">
        <v>0</v>
      </c>
      <c r="O160" s="24" t="s">
        <v>465</v>
      </c>
      <c r="P160" s="24" t="s">
        <v>520</v>
      </c>
      <c r="Q160" s="24" t="s">
        <v>503</v>
      </c>
      <c r="R160" s="24" t="s">
        <v>4</v>
      </c>
      <c r="S160" s="24" t="s">
        <v>4</v>
      </c>
      <c r="T160" s="34">
        <f t="shared" si="4"/>
        <v>1001159.61</v>
      </c>
      <c r="U160" s="34">
        <v>1001159.61</v>
      </c>
      <c r="V160" s="34">
        <v>0</v>
      </c>
      <c r="W160" s="34">
        <v>0</v>
      </c>
      <c r="X160" s="34">
        <v>0</v>
      </c>
      <c r="Y160" s="34">
        <f t="shared" si="5"/>
        <v>37236.239999999998</v>
      </c>
      <c r="Z160" s="24" t="s">
        <v>3</v>
      </c>
      <c r="AA160" s="24"/>
      <c r="AB160" s="24" t="s">
        <v>3</v>
      </c>
      <c r="AC160" s="24" t="s">
        <v>3</v>
      </c>
      <c r="AD160" s="24" t="s">
        <v>4</v>
      </c>
      <c r="AE160" s="34">
        <v>0</v>
      </c>
      <c r="AF160" s="34">
        <v>0</v>
      </c>
      <c r="AG160" s="34">
        <v>0</v>
      </c>
      <c r="AH160" s="34">
        <v>0</v>
      </c>
      <c r="AI160" s="34">
        <v>0</v>
      </c>
      <c r="AJ160" s="34">
        <v>0</v>
      </c>
      <c r="AK160" s="34">
        <v>0</v>
      </c>
      <c r="AL160" s="34">
        <v>0</v>
      </c>
      <c r="AM160" s="34">
        <v>0</v>
      </c>
      <c r="AN160" s="34">
        <v>0</v>
      </c>
      <c r="AO160" s="34">
        <v>0</v>
      </c>
      <c r="AP160" s="34">
        <v>0</v>
      </c>
      <c r="AQ160" s="34">
        <v>0</v>
      </c>
      <c r="AR160" s="34">
        <v>0</v>
      </c>
      <c r="AS160" s="34">
        <v>0</v>
      </c>
      <c r="AT160" s="34">
        <v>98789.01</v>
      </c>
      <c r="AU160" s="34">
        <v>0</v>
      </c>
      <c r="AV160" s="34">
        <v>0</v>
      </c>
      <c r="AW160" s="34">
        <v>0</v>
      </c>
      <c r="AX160" s="31">
        <v>44169</v>
      </c>
      <c r="AY160" s="34">
        <v>44161.29</v>
      </c>
      <c r="AZ160" s="24">
        <v>4493</v>
      </c>
      <c r="BA160" s="24">
        <v>4</v>
      </c>
      <c r="BB160" s="31">
        <v>41739</v>
      </c>
      <c r="BC160" s="24" t="s">
        <v>4</v>
      </c>
      <c r="BD160" s="24" t="s">
        <v>4</v>
      </c>
      <c r="BE160" s="24" t="s">
        <v>4</v>
      </c>
      <c r="BF160" s="24"/>
      <c r="BG160" s="24"/>
      <c r="BH160" s="24"/>
      <c r="BI160" s="24" t="s">
        <v>604</v>
      </c>
      <c r="BJ160" s="34">
        <v>837896</v>
      </c>
      <c r="BK160" s="34">
        <v>438788.62</v>
      </c>
      <c r="BL160" s="31">
        <v>43739</v>
      </c>
      <c r="BM160" s="31">
        <v>42993</v>
      </c>
      <c r="BN160" s="24" t="s">
        <v>4</v>
      </c>
      <c r="BO160" s="24" t="s">
        <v>3</v>
      </c>
      <c r="BP160" s="24" t="s">
        <v>3</v>
      </c>
      <c r="BQ160" s="32" t="s">
        <v>4</v>
      </c>
      <c r="BR160" s="24" t="s">
        <v>4</v>
      </c>
      <c r="BS160" s="24" t="s">
        <v>4</v>
      </c>
      <c r="BT160" s="24" t="s">
        <v>3</v>
      </c>
      <c r="BU160" s="24" t="s">
        <v>4</v>
      </c>
      <c r="BV160" s="24" t="s">
        <v>4</v>
      </c>
      <c r="BW160" s="24" t="s">
        <v>997</v>
      </c>
      <c r="BX160" s="24" t="s">
        <v>3</v>
      </c>
      <c r="BY160" s="24" t="s">
        <v>881</v>
      </c>
      <c r="BZ160" s="24">
        <v>6</v>
      </c>
      <c r="CA160" s="31">
        <v>44413</v>
      </c>
      <c r="CB160" s="34">
        <v>10389.34</v>
      </c>
    </row>
    <row r="161" spans="1:80" ht="105">
      <c r="A161" s="24">
        <v>158</v>
      </c>
      <c r="B161" s="24">
        <v>5830055</v>
      </c>
      <c r="C161" s="24" t="s">
        <v>160</v>
      </c>
      <c r="D161" s="24">
        <v>202</v>
      </c>
      <c r="E161" s="24">
        <v>1</v>
      </c>
      <c r="F161" s="24" t="s">
        <v>145</v>
      </c>
      <c r="G161" s="24">
        <v>321712</v>
      </c>
      <c r="H161" s="24" t="s">
        <v>361</v>
      </c>
      <c r="I161" s="31">
        <v>39485</v>
      </c>
      <c r="J161" s="31">
        <v>40581</v>
      </c>
      <c r="K161" s="24">
        <v>840</v>
      </c>
      <c r="L161" s="32">
        <v>100400</v>
      </c>
      <c r="M161" s="33">
        <v>0.16</v>
      </c>
      <c r="N161" s="33">
        <v>0</v>
      </c>
      <c r="O161" s="24" t="s">
        <v>521</v>
      </c>
      <c r="P161" s="24" t="s">
        <v>520</v>
      </c>
      <c r="Q161" s="24" t="s">
        <v>503</v>
      </c>
      <c r="R161" s="24" t="s">
        <v>4</v>
      </c>
      <c r="S161" s="24" t="s">
        <v>4</v>
      </c>
      <c r="T161" s="34">
        <f t="shared" si="4"/>
        <v>5657791.6699999999</v>
      </c>
      <c r="U161" s="34">
        <v>2186021.7999999998</v>
      </c>
      <c r="V161" s="34">
        <v>3471769.87</v>
      </c>
      <c r="W161" s="34">
        <v>0</v>
      </c>
      <c r="X161" s="34">
        <v>0</v>
      </c>
      <c r="Y161" s="34">
        <f t="shared" si="5"/>
        <v>210430.87</v>
      </c>
      <c r="Z161" s="24" t="s">
        <v>3</v>
      </c>
      <c r="AA161" s="24" t="s">
        <v>3</v>
      </c>
      <c r="AB161" s="24"/>
      <c r="AC161" s="24" t="s">
        <v>3</v>
      </c>
      <c r="AD161" s="24" t="s">
        <v>3</v>
      </c>
      <c r="AE161" s="34">
        <v>0</v>
      </c>
      <c r="AF161" s="34">
        <v>0</v>
      </c>
      <c r="AG161" s="34">
        <v>0</v>
      </c>
      <c r="AH161" s="34">
        <v>1388.29</v>
      </c>
      <c r="AI161" s="34">
        <v>1386.35</v>
      </c>
      <c r="AJ161" s="34">
        <v>0</v>
      </c>
      <c r="AK161" s="34">
        <v>0</v>
      </c>
      <c r="AL161" s="34">
        <v>2371.1999999999998</v>
      </c>
      <c r="AM161" s="34">
        <v>0</v>
      </c>
      <c r="AN161" s="34">
        <v>1487.74</v>
      </c>
      <c r="AO161" s="34">
        <v>756.87</v>
      </c>
      <c r="AP161" s="34">
        <v>0</v>
      </c>
      <c r="AQ161" s="34">
        <v>0</v>
      </c>
      <c r="AR161" s="34">
        <v>0</v>
      </c>
      <c r="AS161" s="34">
        <v>0</v>
      </c>
      <c r="AT161" s="34">
        <v>0</v>
      </c>
      <c r="AU161" s="34">
        <v>13196.86</v>
      </c>
      <c r="AV161" s="34">
        <v>2982.5</v>
      </c>
      <c r="AW161" s="34">
        <v>0</v>
      </c>
      <c r="AX161" s="31">
        <v>44357</v>
      </c>
      <c r="AY161" s="34">
        <v>994.23</v>
      </c>
      <c r="AZ161" s="24">
        <v>3814</v>
      </c>
      <c r="BA161" s="24">
        <v>4</v>
      </c>
      <c r="BB161" s="31">
        <v>41677</v>
      </c>
      <c r="BC161" s="24" t="s">
        <v>4</v>
      </c>
      <c r="BD161" s="24" t="s">
        <v>4</v>
      </c>
      <c r="BE161" s="24" t="s">
        <v>3</v>
      </c>
      <c r="BF161" s="24" t="s">
        <v>782</v>
      </c>
      <c r="BG161" s="24" t="s">
        <v>573</v>
      </c>
      <c r="BH161" s="24" t="s">
        <v>610</v>
      </c>
      <c r="BI161" s="24" t="s">
        <v>1257</v>
      </c>
      <c r="BJ161" s="34">
        <v>811267.55</v>
      </c>
      <c r="BK161" s="34">
        <v>727363</v>
      </c>
      <c r="BL161" s="31">
        <v>41481</v>
      </c>
      <c r="BM161" s="31">
        <v>42990</v>
      </c>
      <c r="BN161" s="24" t="s">
        <v>4</v>
      </c>
      <c r="BO161" s="24" t="s">
        <v>4</v>
      </c>
      <c r="BP161" s="24" t="s">
        <v>3</v>
      </c>
      <c r="BQ161" s="32" t="s">
        <v>4</v>
      </c>
      <c r="BR161" s="24" t="s">
        <v>4</v>
      </c>
      <c r="BS161" s="24" t="s">
        <v>4</v>
      </c>
      <c r="BT161" s="24" t="s">
        <v>3</v>
      </c>
      <c r="BU161" s="24" t="s">
        <v>4</v>
      </c>
      <c r="BV161" s="24" t="s">
        <v>4</v>
      </c>
      <c r="BW161" s="24"/>
      <c r="BX161" s="24" t="s">
        <v>3</v>
      </c>
      <c r="BY161" s="24" t="s">
        <v>881</v>
      </c>
      <c r="BZ161" s="24">
        <v>6</v>
      </c>
      <c r="CA161" s="31">
        <v>44413</v>
      </c>
      <c r="CB161" s="34">
        <v>39309.800000000003</v>
      </c>
    </row>
    <row r="162" spans="1:80" ht="120">
      <c r="A162" s="24">
        <v>159</v>
      </c>
      <c r="B162" s="24">
        <v>5855939</v>
      </c>
      <c r="C162" s="24" t="s">
        <v>160</v>
      </c>
      <c r="D162" s="24">
        <v>202</v>
      </c>
      <c r="E162" s="24">
        <v>1</v>
      </c>
      <c r="F162" s="24" t="s">
        <v>145</v>
      </c>
      <c r="G162" s="24">
        <v>321712</v>
      </c>
      <c r="H162" s="24" t="s">
        <v>362</v>
      </c>
      <c r="I162" s="31">
        <v>39556</v>
      </c>
      <c r="J162" s="31">
        <v>45033</v>
      </c>
      <c r="K162" s="24">
        <v>840</v>
      </c>
      <c r="L162" s="32">
        <v>41500</v>
      </c>
      <c r="M162" s="33">
        <v>0.15</v>
      </c>
      <c r="N162" s="33">
        <v>0</v>
      </c>
      <c r="O162" s="24" t="s">
        <v>450</v>
      </c>
      <c r="P162" s="24" t="s">
        <v>520</v>
      </c>
      <c r="Q162" s="24" t="s">
        <v>507</v>
      </c>
      <c r="R162" s="24" t="s">
        <v>4</v>
      </c>
      <c r="S162" s="24" t="s">
        <v>4</v>
      </c>
      <c r="T162" s="34">
        <f t="shared" si="4"/>
        <v>1153212.78</v>
      </c>
      <c r="U162" s="34">
        <v>1078772.3799999999</v>
      </c>
      <c r="V162" s="34">
        <v>74440.399999999994</v>
      </c>
      <c r="W162" s="34">
        <v>0</v>
      </c>
      <c r="X162" s="34">
        <v>0</v>
      </c>
      <c r="Y162" s="34">
        <f t="shared" si="5"/>
        <v>42891.57</v>
      </c>
      <c r="Z162" s="24" t="s">
        <v>3</v>
      </c>
      <c r="AA162" s="24" t="s">
        <v>3</v>
      </c>
      <c r="AB162" s="24" t="s">
        <v>3</v>
      </c>
      <c r="AC162" s="24" t="s">
        <v>3</v>
      </c>
      <c r="AD162" s="24" t="s">
        <v>3</v>
      </c>
      <c r="AE162" s="34">
        <v>0</v>
      </c>
      <c r="AF162" s="34">
        <v>0</v>
      </c>
      <c r="AG162" s="34">
        <v>0</v>
      </c>
      <c r="AH162" s="34">
        <v>0</v>
      </c>
      <c r="AI162" s="34">
        <v>0</v>
      </c>
      <c r="AJ162" s="34">
        <v>0</v>
      </c>
      <c r="AK162" s="34">
        <v>0</v>
      </c>
      <c r="AL162" s="34">
        <v>0</v>
      </c>
      <c r="AM162" s="34">
        <v>0</v>
      </c>
      <c r="AN162" s="34">
        <v>0</v>
      </c>
      <c r="AO162" s="34">
        <v>0</v>
      </c>
      <c r="AP162" s="34">
        <v>0</v>
      </c>
      <c r="AQ162" s="34">
        <v>0</v>
      </c>
      <c r="AR162" s="34">
        <v>0</v>
      </c>
      <c r="AS162" s="34">
        <v>0</v>
      </c>
      <c r="AT162" s="34">
        <v>0</v>
      </c>
      <c r="AU162" s="34">
        <v>0</v>
      </c>
      <c r="AV162" s="34">
        <v>0</v>
      </c>
      <c r="AW162" s="34">
        <v>0</v>
      </c>
      <c r="AX162" s="31">
        <v>39784</v>
      </c>
      <c r="AY162" s="34">
        <v>1428.4</v>
      </c>
      <c r="AZ162" s="24">
        <v>4646</v>
      </c>
      <c r="BA162" s="24">
        <v>1</v>
      </c>
      <c r="BB162" s="31">
        <v>46129</v>
      </c>
      <c r="BC162" s="24" t="s">
        <v>4</v>
      </c>
      <c r="BD162" s="24" t="s">
        <v>4</v>
      </c>
      <c r="BE162" s="24" t="s">
        <v>3</v>
      </c>
      <c r="BF162" s="24" t="s">
        <v>783</v>
      </c>
      <c r="BG162" s="24" t="s">
        <v>573</v>
      </c>
      <c r="BH162" s="24" t="s">
        <v>643</v>
      </c>
      <c r="BI162" s="24" t="s">
        <v>1258</v>
      </c>
      <c r="BJ162" s="34">
        <v>328250</v>
      </c>
      <c r="BK162" s="34">
        <v>292543.8</v>
      </c>
      <c r="BL162" s="31">
        <v>41165</v>
      </c>
      <c r="BM162" s="31">
        <v>42982</v>
      </c>
      <c r="BN162" s="24" t="s">
        <v>4</v>
      </c>
      <c r="BO162" s="24" t="s">
        <v>4</v>
      </c>
      <c r="BP162" s="24" t="s">
        <v>3</v>
      </c>
      <c r="BQ162" s="32" t="s">
        <v>4</v>
      </c>
      <c r="BR162" s="24" t="s">
        <v>4</v>
      </c>
      <c r="BS162" s="24" t="s">
        <v>4</v>
      </c>
      <c r="BT162" s="24" t="s">
        <v>3</v>
      </c>
      <c r="BU162" s="24" t="s">
        <v>4</v>
      </c>
      <c r="BV162" s="24" t="s">
        <v>4</v>
      </c>
      <c r="BW162" s="24" t="s">
        <v>998</v>
      </c>
      <c r="BX162" s="24" t="s">
        <v>3</v>
      </c>
      <c r="BY162" s="24" t="s">
        <v>881</v>
      </c>
      <c r="BZ162" s="24">
        <v>6</v>
      </c>
      <c r="CA162" s="31">
        <v>44413</v>
      </c>
      <c r="CB162" s="34">
        <v>9220.85</v>
      </c>
    </row>
    <row r="163" spans="1:80" ht="105">
      <c r="A163" s="24">
        <v>160</v>
      </c>
      <c r="B163" s="24">
        <v>5792846</v>
      </c>
      <c r="C163" s="24" t="s">
        <v>160</v>
      </c>
      <c r="D163" s="24">
        <v>202</v>
      </c>
      <c r="E163" s="24">
        <v>1</v>
      </c>
      <c r="F163" s="24" t="s">
        <v>145</v>
      </c>
      <c r="G163" s="24">
        <v>321712</v>
      </c>
      <c r="H163" s="24" t="s">
        <v>363</v>
      </c>
      <c r="I163" s="31">
        <v>39528</v>
      </c>
      <c r="J163" s="31">
        <v>45006</v>
      </c>
      <c r="K163" s="24">
        <v>840</v>
      </c>
      <c r="L163" s="32">
        <v>39600</v>
      </c>
      <c r="M163" s="33">
        <v>0.15</v>
      </c>
      <c r="N163" s="33">
        <v>0</v>
      </c>
      <c r="O163" s="24" t="s">
        <v>450</v>
      </c>
      <c r="P163" s="24" t="s">
        <v>520</v>
      </c>
      <c r="Q163" s="24" t="s">
        <v>503</v>
      </c>
      <c r="R163" s="24" t="s">
        <v>4</v>
      </c>
      <c r="S163" s="24" t="s">
        <v>4</v>
      </c>
      <c r="T163" s="34">
        <f t="shared" si="4"/>
        <v>1041567.1</v>
      </c>
      <c r="U163" s="34">
        <v>1016554.13</v>
      </c>
      <c r="V163" s="34">
        <v>25012.97</v>
      </c>
      <c r="W163" s="34">
        <v>0</v>
      </c>
      <c r="X163" s="34">
        <v>0</v>
      </c>
      <c r="Y163" s="34">
        <f t="shared" si="5"/>
        <v>38739.120000000003</v>
      </c>
      <c r="Z163" s="24" t="s">
        <v>3</v>
      </c>
      <c r="AA163" s="24" t="s">
        <v>504</v>
      </c>
      <c r="AB163" s="24"/>
      <c r="AC163" s="24" t="s">
        <v>3</v>
      </c>
      <c r="AD163" s="24" t="s">
        <v>4</v>
      </c>
      <c r="AE163" s="34">
        <v>0</v>
      </c>
      <c r="AF163" s="34">
        <v>0</v>
      </c>
      <c r="AG163" s="34">
        <v>0</v>
      </c>
      <c r="AH163" s="34">
        <v>0</v>
      </c>
      <c r="AI163" s="34">
        <v>0</v>
      </c>
      <c r="AJ163" s="34">
        <v>0</v>
      </c>
      <c r="AK163" s="34">
        <v>0</v>
      </c>
      <c r="AL163" s="34">
        <v>0</v>
      </c>
      <c r="AM163" s="34">
        <v>0</v>
      </c>
      <c r="AN163" s="34">
        <v>0</v>
      </c>
      <c r="AO163" s="34">
        <v>0</v>
      </c>
      <c r="AP163" s="34">
        <v>0</v>
      </c>
      <c r="AQ163" s="34">
        <v>0</v>
      </c>
      <c r="AR163" s="34">
        <v>0</v>
      </c>
      <c r="AS163" s="34">
        <v>0</v>
      </c>
      <c r="AT163" s="34">
        <v>0</v>
      </c>
      <c r="AU163" s="34">
        <v>0</v>
      </c>
      <c r="AV163" s="34">
        <v>0</v>
      </c>
      <c r="AW163" s="34">
        <v>0</v>
      </c>
      <c r="AX163" s="31">
        <v>40379</v>
      </c>
      <c r="AY163" s="34">
        <v>1184.9000000000001</v>
      </c>
      <c r="AZ163" s="24">
        <v>4616</v>
      </c>
      <c r="BA163" s="24">
        <v>2.4</v>
      </c>
      <c r="BB163" s="31">
        <v>46102</v>
      </c>
      <c r="BC163" s="24" t="s">
        <v>4</v>
      </c>
      <c r="BD163" s="24" t="s">
        <v>4</v>
      </c>
      <c r="BE163" s="24" t="s">
        <v>3</v>
      </c>
      <c r="BF163" s="24" t="s">
        <v>784</v>
      </c>
      <c r="BG163" s="24" t="s">
        <v>573</v>
      </c>
      <c r="BH163" s="24" t="s">
        <v>610</v>
      </c>
      <c r="BI163" s="24" t="s">
        <v>1259</v>
      </c>
      <c r="BJ163" s="34">
        <v>400538</v>
      </c>
      <c r="BK163" s="34">
        <v>294757.26</v>
      </c>
      <c r="BL163" s="31">
        <v>40179</v>
      </c>
      <c r="BM163" s="31">
        <v>42990</v>
      </c>
      <c r="BN163" s="24" t="s">
        <v>4</v>
      </c>
      <c r="BO163" s="24" t="s">
        <v>4</v>
      </c>
      <c r="BP163" s="24" t="s">
        <v>3</v>
      </c>
      <c r="BQ163" s="32" t="s">
        <v>4</v>
      </c>
      <c r="BR163" s="24" t="s">
        <v>4</v>
      </c>
      <c r="BS163" s="24" t="s">
        <v>4</v>
      </c>
      <c r="BT163" s="24" t="s">
        <v>4</v>
      </c>
      <c r="BU163" s="24" t="s">
        <v>4</v>
      </c>
      <c r="BV163" s="24" t="s">
        <v>4</v>
      </c>
      <c r="BW163" s="24" t="s">
        <v>999</v>
      </c>
      <c r="BX163" s="24" t="s">
        <v>3</v>
      </c>
      <c r="BY163" s="24" t="s">
        <v>881</v>
      </c>
      <c r="BZ163" s="24">
        <v>6</v>
      </c>
      <c r="CA163" s="31">
        <v>44413</v>
      </c>
      <c r="CB163" s="34">
        <v>8328.16</v>
      </c>
    </row>
    <row r="164" spans="1:80" ht="90">
      <c r="A164" s="24">
        <v>161</v>
      </c>
      <c r="B164" s="24">
        <v>5776881</v>
      </c>
      <c r="C164" s="24" t="s">
        <v>160</v>
      </c>
      <c r="D164" s="24">
        <v>202</v>
      </c>
      <c r="E164" s="24">
        <v>1</v>
      </c>
      <c r="F164" s="24" t="s">
        <v>145</v>
      </c>
      <c r="G164" s="24">
        <v>321712</v>
      </c>
      <c r="H164" s="24" t="s">
        <v>364</v>
      </c>
      <c r="I164" s="31">
        <v>39524</v>
      </c>
      <c r="J164" s="31">
        <v>43176</v>
      </c>
      <c r="K164" s="24">
        <v>840</v>
      </c>
      <c r="L164" s="32">
        <v>25000</v>
      </c>
      <c r="M164" s="33">
        <v>0.15</v>
      </c>
      <c r="N164" s="33">
        <v>0</v>
      </c>
      <c r="O164" s="24" t="s">
        <v>450</v>
      </c>
      <c r="P164" s="24" t="s">
        <v>520</v>
      </c>
      <c r="Q164" s="24" t="s">
        <v>522</v>
      </c>
      <c r="R164" s="24" t="s">
        <v>4</v>
      </c>
      <c r="S164" s="24" t="s">
        <v>4</v>
      </c>
      <c r="T164" s="34">
        <f t="shared" si="4"/>
        <v>1338567.53</v>
      </c>
      <c r="U164" s="34">
        <v>552060.04</v>
      </c>
      <c r="V164" s="34">
        <v>786507.49</v>
      </c>
      <c r="W164" s="34">
        <v>0</v>
      </c>
      <c r="X164" s="34">
        <v>0</v>
      </c>
      <c r="Y164" s="34">
        <f t="shared" si="5"/>
        <v>49785.49</v>
      </c>
      <c r="Z164" s="24" t="s">
        <v>3</v>
      </c>
      <c r="AA164" s="24" t="s">
        <v>3</v>
      </c>
      <c r="AB164" s="24" t="s">
        <v>3</v>
      </c>
      <c r="AC164" s="24" t="s">
        <v>3</v>
      </c>
      <c r="AD164" s="24" t="s">
        <v>3</v>
      </c>
      <c r="AE164" s="34">
        <v>0</v>
      </c>
      <c r="AF164" s="34">
        <v>0</v>
      </c>
      <c r="AG164" s="34">
        <v>0</v>
      </c>
      <c r="AH164" s="34">
        <v>0</v>
      </c>
      <c r="AI164" s="34">
        <v>0</v>
      </c>
      <c r="AJ164" s="34">
        <v>0</v>
      </c>
      <c r="AK164" s="34">
        <v>0</v>
      </c>
      <c r="AL164" s="34">
        <v>0</v>
      </c>
      <c r="AM164" s="34">
        <v>0</v>
      </c>
      <c r="AN164" s="34">
        <v>0</v>
      </c>
      <c r="AO164" s="34">
        <v>0</v>
      </c>
      <c r="AP164" s="34">
        <v>2664.47</v>
      </c>
      <c r="AQ164" s="34">
        <v>1818.25</v>
      </c>
      <c r="AR164" s="34">
        <v>2135.86</v>
      </c>
      <c r="AS164" s="34">
        <v>0</v>
      </c>
      <c r="AT164" s="34">
        <v>0</v>
      </c>
      <c r="AU164" s="34">
        <v>0</v>
      </c>
      <c r="AV164" s="34">
        <v>0</v>
      </c>
      <c r="AW164" s="34">
        <v>0</v>
      </c>
      <c r="AX164" s="31">
        <v>43994</v>
      </c>
      <c r="AY164" s="34">
        <v>317.60000000000002</v>
      </c>
      <c r="AZ164" s="24">
        <v>4036</v>
      </c>
      <c r="BA164" s="24">
        <v>4</v>
      </c>
      <c r="BB164" s="31">
        <v>44272</v>
      </c>
      <c r="BC164" s="24" t="s">
        <v>4</v>
      </c>
      <c r="BD164" s="24" t="s">
        <v>4</v>
      </c>
      <c r="BE164" s="24" t="s">
        <v>3</v>
      </c>
      <c r="BF164" s="24" t="s">
        <v>785</v>
      </c>
      <c r="BG164" s="24" t="s">
        <v>573</v>
      </c>
      <c r="BH164" s="24" t="s">
        <v>610</v>
      </c>
      <c r="BI164" s="24" t="s">
        <v>1260</v>
      </c>
      <c r="BJ164" s="34">
        <v>208565</v>
      </c>
      <c r="BK164" s="34">
        <v>215811</v>
      </c>
      <c r="BL164" s="31">
        <v>41596</v>
      </c>
      <c r="BM164" s="31">
        <v>43014</v>
      </c>
      <c r="BN164" s="24" t="s">
        <v>4</v>
      </c>
      <c r="BO164" s="24" t="s">
        <v>4</v>
      </c>
      <c r="BP164" s="24" t="s">
        <v>3</v>
      </c>
      <c r="BQ164" s="32" t="s">
        <v>4</v>
      </c>
      <c r="BR164" s="24" t="s">
        <v>4</v>
      </c>
      <c r="BS164" s="24" t="s">
        <v>4</v>
      </c>
      <c r="BT164" s="24" t="s">
        <v>3</v>
      </c>
      <c r="BU164" s="24" t="s">
        <v>984</v>
      </c>
      <c r="BV164" s="24" t="s">
        <v>4</v>
      </c>
      <c r="BW164" s="24"/>
      <c r="BX164" s="24" t="s">
        <v>3</v>
      </c>
      <c r="BY164" s="24" t="s">
        <v>881</v>
      </c>
      <c r="BZ164" s="24">
        <v>6</v>
      </c>
      <c r="CA164" s="31">
        <v>44413</v>
      </c>
      <c r="CB164" s="34">
        <v>9324.25</v>
      </c>
    </row>
    <row r="165" spans="1:80" ht="90">
      <c r="A165" s="24">
        <v>162</v>
      </c>
      <c r="B165" s="24">
        <v>5808810</v>
      </c>
      <c r="C165" s="24" t="s">
        <v>160</v>
      </c>
      <c r="D165" s="24">
        <v>202</v>
      </c>
      <c r="E165" s="24">
        <v>1</v>
      </c>
      <c r="F165" s="24" t="s">
        <v>145</v>
      </c>
      <c r="G165" s="24">
        <v>321712</v>
      </c>
      <c r="H165" s="24" t="s">
        <v>365</v>
      </c>
      <c r="I165" s="31">
        <v>39108</v>
      </c>
      <c r="J165" s="31">
        <v>40934</v>
      </c>
      <c r="K165" s="24">
        <v>840</v>
      </c>
      <c r="L165" s="32">
        <v>32994.86</v>
      </c>
      <c r="M165" s="33">
        <v>0.15</v>
      </c>
      <c r="N165" s="33">
        <v>0</v>
      </c>
      <c r="O165" s="24" t="s">
        <v>523</v>
      </c>
      <c r="P165" s="24" t="s">
        <v>452</v>
      </c>
      <c r="Q165" s="24" t="s">
        <v>503</v>
      </c>
      <c r="R165" s="24" t="s">
        <v>4</v>
      </c>
      <c r="S165" s="24" t="s">
        <v>4</v>
      </c>
      <c r="T165" s="34">
        <f t="shared" si="4"/>
        <v>2423826.3199999998</v>
      </c>
      <c r="U165" s="34">
        <v>887122.9</v>
      </c>
      <c r="V165" s="34">
        <v>1536703.42</v>
      </c>
      <c r="W165" s="34">
        <v>0</v>
      </c>
      <c r="X165" s="34">
        <v>0</v>
      </c>
      <c r="Y165" s="34">
        <f t="shared" si="5"/>
        <v>90149.64</v>
      </c>
      <c r="Z165" s="24" t="s">
        <v>504</v>
      </c>
      <c r="AA165" s="24" t="s">
        <v>3</v>
      </c>
      <c r="AB165" s="24" t="s">
        <v>504</v>
      </c>
      <c r="AC165" s="24" t="s">
        <v>524</v>
      </c>
      <c r="AD165" s="24" t="s">
        <v>504</v>
      </c>
      <c r="AE165" s="34">
        <v>0</v>
      </c>
      <c r="AF165" s="34">
        <v>0</v>
      </c>
      <c r="AG165" s="34">
        <v>0</v>
      </c>
      <c r="AH165" s="34">
        <v>0</v>
      </c>
      <c r="AI165" s="34">
        <v>0</v>
      </c>
      <c r="AJ165" s="34">
        <v>0</v>
      </c>
      <c r="AK165" s="34">
        <v>0</v>
      </c>
      <c r="AL165" s="34">
        <v>0</v>
      </c>
      <c r="AM165" s="34">
        <v>0</v>
      </c>
      <c r="AN165" s="34">
        <v>0</v>
      </c>
      <c r="AO165" s="34">
        <v>0</v>
      </c>
      <c r="AP165" s="34">
        <v>0</v>
      </c>
      <c r="AQ165" s="34">
        <v>0</v>
      </c>
      <c r="AR165" s="34">
        <v>0</v>
      </c>
      <c r="AS165" s="34">
        <v>0</v>
      </c>
      <c r="AT165" s="34">
        <v>0</v>
      </c>
      <c r="AU165" s="34">
        <v>0</v>
      </c>
      <c r="AV165" s="34">
        <v>0</v>
      </c>
      <c r="AW165" s="34">
        <v>0</v>
      </c>
      <c r="AX165" s="31">
        <v>40400</v>
      </c>
      <c r="AY165" s="34">
        <v>1301.8499999999999</v>
      </c>
      <c r="AZ165" s="24">
        <v>4189</v>
      </c>
      <c r="BA165" s="24">
        <v>4</v>
      </c>
      <c r="BB165" s="31">
        <v>42030</v>
      </c>
      <c r="BC165" s="24" t="s">
        <v>4</v>
      </c>
      <c r="BD165" s="24" t="s">
        <v>4</v>
      </c>
      <c r="BE165" s="24" t="s">
        <v>3</v>
      </c>
      <c r="BF165" s="24" t="s">
        <v>786</v>
      </c>
      <c r="BG165" s="24" t="s">
        <v>573</v>
      </c>
      <c r="BH165" s="24" t="s">
        <v>610</v>
      </c>
      <c r="BI165" s="24" t="s">
        <v>1261</v>
      </c>
      <c r="BJ165" s="34">
        <v>282800</v>
      </c>
      <c r="BK165" s="34">
        <v>282800</v>
      </c>
      <c r="BL165" s="31">
        <v>43504</v>
      </c>
      <c r="BM165" s="31">
        <v>43504</v>
      </c>
      <c r="BN165" s="24" t="s">
        <v>4</v>
      </c>
      <c r="BO165" s="24" t="s">
        <v>4</v>
      </c>
      <c r="BP165" s="24" t="s">
        <v>3</v>
      </c>
      <c r="BQ165" s="32" t="s">
        <v>4</v>
      </c>
      <c r="BR165" s="24" t="s">
        <v>4</v>
      </c>
      <c r="BS165" s="24" t="s">
        <v>4</v>
      </c>
      <c r="BT165" s="24" t="s">
        <v>3</v>
      </c>
      <c r="BU165" s="24" t="s">
        <v>1000</v>
      </c>
      <c r="BV165" s="24" t="s">
        <v>4</v>
      </c>
      <c r="BW165" s="24" t="s">
        <v>1001</v>
      </c>
      <c r="BX165" s="24" t="s">
        <v>3</v>
      </c>
      <c r="BY165" s="24" t="s">
        <v>881</v>
      </c>
      <c r="BZ165" s="24">
        <v>6</v>
      </c>
      <c r="CA165" s="31">
        <v>44413</v>
      </c>
      <c r="CB165" s="34">
        <v>17074.62</v>
      </c>
    </row>
    <row r="166" spans="1:80" ht="135">
      <c r="A166" s="24">
        <v>163</v>
      </c>
      <c r="B166" s="24">
        <v>5809667</v>
      </c>
      <c r="C166" s="24" t="s">
        <v>160</v>
      </c>
      <c r="D166" s="24">
        <v>202</v>
      </c>
      <c r="E166" s="24">
        <v>1</v>
      </c>
      <c r="F166" s="24" t="s">
        <v>145</v>
      </c>
      <c r="G166" s="24">
        <v>321712</v>
      </c>
      <c r="H166" s="24" t="s">
        <v>366</v>
      </c>
      <c r="I166" s="31">
        <v>39433</v>
      </c>
      <c r="J166" s="31">
        <v>40529</v>
      </c>
      <c r="K166" s="24">
        <v>840</v>
      </c>
      <c r="L166" s="32">
        <v>39600</v>
      </c>
      <c r="M166" s="33">
        <v>0.15</v>
      </c>
      <c r="N166" s="33">
        <v>0</v>
      </c>
      <c r="O166" s="24" t="s">
        <v>465</v>
      </c>
      <c r="P166" s="24" t="s">
        <v>452</v>
      </c>
      <c r="Q166" s="24" t="s">
        <v>503</v>
      </c>
      <c r="R166" s="24" t="s">
        <v>4</v>
      </c>
      <c r="S166" s="24" t="s">
        <v>4</v>
      </c>
      <c r="T166" s="34">
        <f t="shared" si="4"/>
        <v>1363928.68</v>
      </c>
      <c r="U166" s="34">
        <v>1064594.48</v>
      </c>
      <c r="V166" s="34">
        <v>299334.2</v>
      </c>
      <c r="W166" s="34">
        <v>0</v>
      </c>
      <c r="X166" s="34">
        <v>0</v>
      </c>
      <c r="Y166" s="34">
        <f t="shared" si="5"/>
        <v>50728.75</v>
      </c>
      <c r="Z166" s="24" t="s">
        <v>3</v>
      </c>
      <c r="AA166" s="24" t="s">
        <v>3</v>
      </c>
      <c r="AB166" s="24"/>
      <c r="AC166" s="24" t="s">
        <v>525</v>
      </c>
      <c r="AD166" s="24" t="s">
        <v>3</v>
      </c>
      <c r="AE166" s="34">
        <v>0</v>
      </c>
      <c r="AF166" s="34">
        <v>0</v>
      </c>
      <c r="AG166" s="34">
        <v>0</v>
      </c>
      <c r="AH166" s="34">
        <v>0</v>
      </c>
      <c r="AI166" s="34">
        <v>0</v>
      </c>
      <c r="AJ166" s="34">
        <v>0</v>
      </c>
      <c r="AK166" s="34">
        <v>0</v>
      </c>
      <c r="AL166" s="34">
        <v>0</v>
      </c>
      <c r="AM166" s="34">
        <v>0</v>
      </c>
      <c r="AN166" s="34">
        <v>0</v>
      </c>
      <c r="AO166" s="34">
        <v>0</v>
      </c>
      <c r="AP166" s="34">
        <v>0</v>
      </c>
      <c r="AQ166" s="34">
        <v>0</v>
      </c>
      <c r="AR166" s="34">
        <v>0</v>
      </c>
      <c r="AS166" s="34">
        <v>0</v>
      </c>
      <c r="AT166" s="34">
        <v>0</v>
      </c>
      <c r="AU166" s="34">
        <v>0</v>
      </c>
      <c r="AV166" s="34">
        <v>0</v>
      </c>
      <c r="AW166" s="34">
        <v>0</v>
      </c>
      <c r="AX166" s="31">
        <v>40753</v>
      </c>
      <c r="AY166" s="34">
        <v>797.12</v>
      </c>
      <c r="AZ166" s="24">
        <v>4526</v>
      </c>
      <c r="BA166" s="24">
        <v>4</v>
      </c>
      <c r="BB166" s="31">
        <v>41625</v>
      </c>
      <c r="BC166" s="24" t="s">
        <v>4</v>
      </c>
      <c r="BD166" s="24" t="s">
        <v>4</v>
      </c>
      <c r="BE166" s="24" t="s">
        <v>3</v>
      </c>
      <c r="BF166" s="24" t="s">
        <v>787</v>
      </c>
      <c r="BG166" s="24" t="s">
        <v>573</v>
      </c>
      <c r="BH166" s="24" t="s">
        <v>673</v>
      </c>
      <c r="BI166" s="24" t="s">
        <v>1262</v>
      </c>
      <c r="BJ166" s="34">
        <v>707000</v>
      </c>
      <c r="BK166" s="34">
        <v>756727.44</v>
      </c>
      <c r="BL166" s="31">
        <v>40179</v>
      </c>
      <c r="BM166" s="31">
        <v>42992</v>
      </c>
      <c r="BN166" s="24" t="s">
        <v>4</v>
      </c>
      <c r="BO166" s="24" t="s">
        <v>4</v>
      </c>
      <c r="BP166" s="24" t="s">
        <v>3</v>
      </c>
      <c r="BQ166" s="32" t="s">
        <v>4</v>
      </c>
      <c r="BR166" s="24" t="s">
        <v>4</v>
      </c>
      <c r="BS166" s="24" t="s">
        <v>4</v>
      </c>
      <c r="BT166" s="24" t="s">
        <v>4</v>
      </c>
      <c r="BU166" s="24" t="s">
        <v>4</v>
      </c>
      <c r="BV166" s="24" t="s">
        <v>4</v>
      </c>
      <c r="BW166" s="24" t="s">
        <v>1002</v>
      </c>
      <c r="BX166" s="24" t="s">
        <v>3</v>
      </c>
      <c r="BY166" s="24" t="s">
        <v>881</v>
      </c>
      <c r="BZ166" s="24">
        <v>6</v>
      </c>
      <c r="CA166" s="31">
        <v>44413</v>
      </c>
      <c r="CB166" s="34">
        <v>10240.02</v>
      </c>
    </row>
    <row r="167" spans="1:80" ht="150">
      <c r="A167" s="24">
        <v>164</v>
      </c>
      <c r="B167" s="24">
        <v>5860213</v>
      </c>
      <c r="C167" s="24" t="s">
        <v>160</v>
      </c>
      <c r="D167" s="24">
        <v>202</v>
      </c>
      <c r="E167" s="24">
        <v>1</v>
      </c>
      <c r="F167" s="24" t="s">
        <v>145</v>
      </c>
      <c r="G167" s="24">
        <v>321712</v>
      </c>
      <c r="H167" s="24" t="s">
        <v>367</v>
      </c>
      <c r="I167" s="31">
        <v>39486</v>
      </c>
      <c r="J167" s="31">
        <v>48617</v>
      </c>
      <c r="K167" s="24">
        <v>980</v>
      </c>
      <c r="L167" s="32">
        <v>600000</v>
      </c>
      <c r="M167" s="33">
        <v>0.19500000000000001</v>
      </c>
      <c r="N167" s="33">
        <v>0</v>
      </c>
      <c r="O167" s="24" t="s">
        <v>450</v>
      </c>
      <c r="P167" s="24" t="s">
        <v>526</v>
      </c>
      <c r="Q167" s="24" t="s">
        <v>527</v>
      </c>
      <c r="R167" s="24" t="s">
        <v>4</v>
      </c>
      <c r="S167" s="24" t="s">
        <v>4</v>
      </c>
      <c r="T167" s="34">
        <f t="shared" si="4"/>
        <v>708017.32</v>
      </c>
      <c r="U167" s="34">
        <v>577937.13</v>
      </c>
      <c r="V167" s="34">
        <v>130080.19</v>
      </c>
      <c r="W167" s="34">
        <v>0</v>
      </c>
      <c r="X167" s="34">
        <v>0</v>
      </c>
      <c r="Y167" s="34">
        <f t="shared" si="5"/>
        <v>708017.32</v>
      </c>
      <c r="Z167" s="24" t="s">
        <v>3</v>
      </c>
      <c r="AA167" s="24" t="s">
        <v>4</v>
      </c>
      <c r="AB167" s="24" t="s">
        <v>3</v>
      </c>
      <c r="AC167" s="24" t="s">
        <v>525</v>
      </c>
      <c r="AD167" s="24" t="s">
        <v>3</v>
      </c>
      <c r="AE167" s="34">
        <v>0</v>
      </c>
      <c r="AF167" s="34">
        <v>0</v>
      </c>
      <c r="AG167" s="34">
        <v>0</v>
      </c>
      <c r="AH167" s="34">
        <v>0</v>
      </c>
      <c r="AI167" s="34">
        <v>0</v>
      </c>
      <c r="AJ167" s="34">
        <v>0</v>
      </c>
      <c r="AK167" s="34">
        <v>0</v>
      </c>
      <c r="AL167" s="34">
        <v>0</v>
      </c>
      <c r="AM167" s="34">
        <v>0</v>
      </c>
      <c r="AN167" s="34">
        <v>0</v>
      </c>
      <c r="AO167" s="34">
        <v>0</v>
      </c>
      <c r="AP167" s="34">
        <v>0</v>
      </c>
      <c r="AQ167" s="34">
        <v>0</v>
      </c>
      <c r="AR167" s="34">
        <v>0</v>
      </c>
      <c r="AS167" s="34">
        <v>0</v>
      </c>
      <c r="AT167" s="34">
        <v>0</v>
      </c>
      <c r="AU167" s="34">
        <v>0</v>
      </c>
      <c r="AV167" s="34">
        <v>0</v>
      </c>
      <c r="AW167" s="34">
        <v>0</v>
      </c>
      <c r="AX167" s="31">
        <v>40694</v>
      </c>
      <c r="AY167" s="34">
        <v>1000</v>
      </c>
      <c r="AZ167" s="24">
        <v>4554</v>
      </c>
      <c r="BA167" s="24">
        <v>4</v>
      </c>
      <c r="BB167" s="31">
        <v>49713</v>
      </c>
      <c r="BC167" s="24" t="s">
        <v>4</v>
      </c>
      <c r="BD167" s="24" t="s">
        <v>4</v>
      </c>
      <c r="BE167" s="24" t="s">
        <v>3</v>
      </c>
      <c r="BF167" s="24" t="s">
        <v>788</v>
      </c>
      <c r="BG167" s="24" t="s">
        <v>573</v>
      </c>
      <c r="BH167" s="24" t="s">
        <v>201</v>
      </c>
      <c r="BI167" s="24" t="s">
        <v>1263</v>
      </c>
      <c r="BJ167" s="34">
        <v>752450</v>
      </c>
      <c r="BK167" s="34">
        <v>674569.35</v>
      </c>
      <c r="BL167" s="31">
        <v>43462</v>
      </c>
      <c r="BM167" s="31">
        <v>42951</v>
      </c>
      <c r="BN167" s="24" t="s">
        <v>4</v>
      </c>
      <c r="BO167" s="24" t="s">
        <v>4</v>
      </c>
      <c r="BP167" s="24" t="s">
        <v>3</v>
      </c>
      <c r="BQ167" s="32" t="s">
        <v>4</v>
      </c>
      <c r="BR167" s="24" t="s">
        <v>4</v>
      </c>
      <c r="BS167" s="24" t="s">
        <v>4</v>
      </c>
      <c r="BT167" s="24" t="s">
        <v>3</v>
      </c>
      <c r="BU167" s="24" t="s">
        <v>4</v>
      </c>
      <c r="BV167" s="24" t="s">
        <v>4</v>
      </c>
      <c r="BW167" s="24" t="s">
        <v>1003</v>
      </c>
      <c r="BX167" s="24" t="s">
        <v>3</v>
      </c>
      <c r="BY167" s="24" t="s">
        <v>881</v>
      </c>
      <c r="BZ167" s="24">
        <v>6</v>
      </c>
      <c r="CA167" s="31">
        <v>44413</v>
      </c>
      <c r="CB167" s="34">
        <v>5664.14</v>
      </c>
    </row>
    <row r="168" spans="1:80" ht="240">
      <c r="A168" s="24">
        <v>165</v>
      </c>
      <c r="B168" s="24">
        <v>5777465</v>
      </c>
      <c r="C168" s="24" t="s">
        <v>160</v>
      </c>
      <c r="D168" s="24">
        <v>202</v>
      </c>
      <c r="E168" s="24">
        <v>1</v>
      </c>
      <c r="F168" s="24" t="s">
        <v>145</v>
      </c>
      <c r="G168" s="24">
        <v>321712</v>
      </c>
      <c r="H168" s="24" t="s">
        <v>368</v>
      </c>
      <c r="I168" s="31">
        <v>39127</v>
      </c>
      <c r="J168" s="31">
        <v>42780</v>
      </c>
      <c r="K168" s="24">
        <v>840</v>
      </c>
      <c r="L168" s="32">
        <v>8500</v>
      </c>
      <c r="M168" s="33">
        <v>0.15</v>
      </c>
      <c r="N168" s="33">
        <v>0</v>
      </c>
      <c r="O168" s="24" t="s">
        <v>450</v>
      </c>
      <c r="P168" s="24" t="s">
        <v>452</v>
      </c>
      <c r="Q168" s="24" t="s">
        <v>503</v>
      </c>
      <c r="R168" s="24" t="s">
        <v>4</v>
      </c>
      <c r="S168" s="24" t="s">
        <v>4</v>
      </c>
      <c r="T168" s="34">
        <f t="shared" si="4"/>
        <v>240911.29</v>
      </c>
      <c r="U168" s="34">
        <v>222277.46</v>
      </c>
      <c r="V168" s="34">
        <v>18633.830000000002</v>
      </c>
      <c r="W168" s="34">
        <v>0</v>
      </c>
      <c r="X168" s="34">
        <v>0</v>
      </c>
      <c r="Y168" s="34">
        <f t="shared" si="5"/>
        <v>8960.24</v>
      </c>
      <c r="Z168" s="24" t="s">
        <v>3</v>
      </c>
      <c r="AA168" s="24" t="s">
        <v>504</v>
      </c>
      <c r="AB168" s="24"/>
      <c r="AC168" s="24" t="s">
        <v>528</v>
      </c>
      <c r="AD168" s="24" t="s">
        <v>3</v>
      </c>
      <c r="AE168" s="34">
        <v>0</v>
      </c>
      <c r="AF168" s="34">
        <v>0</v>
      </c>
      <c r="AG168" s="34">
        <v>0</v>
      </c>
      <c r="AH168" s="34">
        <v>0</v>
      </c>
      <c r="AI168" s="34">
        <v>0</v>
      </c>
      <c r="AJ168" s="34">
        <v>0</v>
      </c>
      <c r="AK168" s="34">
        <v>0</v>
      </c>
      <c r="AL168" s="34">
        <v>0</v>
      </c>
      <c r="AM168" s="34">
        <v>0</v>
      </c>
      <c r="AN168" s="34">
        <v>0</v>
      </c>
      <c r="AO168" s="34">
        <v>0</v>
      </c>
      <c r="AP168" s="34">
        <v>0</v>
      </c>
      <c r="AQ168" s="34">
        <v>0</v>
      </c>
      <c r="AR168" s="34">
        <v>0</v>
      </c>
      <c r="AS168" s="34">
        <v>0</v>
      </c>
      <c r="AT168" s="34">
        <v>0</v>
      </c>
      <c r="AU168" s="34">
        <v>0</v>
      </c>
      <c r="AV168" s="34">
        <v>0</v>
      </c>
      <c r="AW168" s="34">
        <v>0</v>
      </c>
      <c r="AX168" s="31">
        <v>39308</v>
      </c>
      <c r="AY168" s="34">
        <v>2020</v>
      </c>
      <c r="AZ168" s="24">
        <v>5196</v>
      </c>
      <c r="BA168" s="24">
        <v>3</v>
      </c>
      <c r="BB168" s="31">
        <v>43876</v>
      </c>
      <c r="BC168" s="24" t="s">
        <v>4</v>
      </c>
      <c r="BD168" s="24" t="s">
        <v>4</v>
      </c>
      <c r="BE168" s="24" t="s">
        <v>3</v>
      </c>
      <c r="BF168" s="24" t="s">
        <v>789</v>
      </c>
      <c r="BG168" s="24" t="s">
        <v>573</v>
      </c>
      <c r="BH168" s="24" t="s">
        <v>576</v>
      </c>
      <c r="BI168" s="24" t="s">
        <v>1264</v>
      </c>
      <c r="BJ168" s="34">
        <v>72304</v>
      </c>
      <c r="BK168" s="34">
        <v>86700</v>
      </c>
      <c r="BL168" s="31">
        <v>42912</v>
      </c>
      <c r="BM168" s="31">
        <v>41744</v>
      </c>
      <c r="BN168" s="24" t="s">
        <v>4</v>
      </c>
      <c r="BO168" s="24" t="s">
        <v>4</v>
      </c>
      <c r="BP168" s="24" t="s">
        <v>3</v>
      </c>
      <c r="BQ168" s="32" t="s">
        <v>4</v>
      </c>
      <c r="BR168" s="24" t="s">
        <v>4</v>
      </c>
      <c r="BS168" s="24" t="s">
        <v>4</v>
      </c>
      <c r="BT168" s="24" t="s">
        <v>4</v>
      </c>
      <c r="BU168" s="24" t="s">
        <v>4</v>
      </c>
      <c r="BV168" s="24" t="s">
        <v>4</v>
      </c>
      <c r="BW168" s="24" t="s">
        <v>1004</v>
      </c>
      <c r="BX168" s="24" t="s">
        <v>3</v>
      </c>
      <c r="BY168" s="24" t="s">
        <v>881</v>
      </c>
      <c r="BZ168" s="24">
        <v>6</v>
      </c>
      <c r="CA168" s="31">
        <v>44413</v>
      </c>
      <c r="CB168" s="34">
        <v>1926.28</v>
      </c>
    </row>
    <row r="169" spans="1:80" ht="120">
      <c r="A169" s="24">
        <v>166</v>
      </c>
      <c r="B169" s="24">
        <v>5850108</v>
      </c>
      <c r="C169" s="24" t="s">
        <v>160</v>
      </c>
      <c r="D169" s="24">
        <v>202</v>
      </c>
      <c r="E169" s="24">
        <v>1</v>
      </c>
      <c r="F169" s="24" t="s">
        <v>145</v>
      </c>
      <c r="G169" s="24">
        <v>321712</v>
      </c>
      <c r="H169" s="24" t="s">
        <v>369</v>
      </c>
      <c r="I169" s="31">
        <v>39064</v>
      </c>
      <c r="J169" s="31">
        <v>44543</v>
      </c>
      <c r="K169" s="24">
        <v>840</v>
      </c>
      <c r="L169" s="32">
        <v>39600</v>
      </c>
      <c r="M169" s="33">
        <v>0.13</v>
      </c>
      <c r="N169" s="33">
        <v>2E-3</v>
      </c>
      <c r="O169" s="24" t="s">
        <v>450</v>
      </c>
      <c r="P169" s="24" t="s">
        <v>529</v>
      </c>
      <c r="Q169" s="24" t="s">
        <v>503</v>
      </c>
      <c r="R169" s="24" t="s">
        <v>4</v>
      </c>
      <c r="S169" s="24" t="s">
        <v>4</v>
      </c>
      <c r="T169" s="34">
        <f t="shared" si="4"/>
        <v>2575002.4700000002</v>
      </c>
      <c r="U169" s="34">
        <v>952118.81</v>
      </c>
      <c r="V169" s="34">
        <v>1451078.15</v>
      </c>
      <c r="W169" s="34">
        <v>171805.51</v>
      </c>
      <c r="X169" s="34">
        <v>0</v>
      </c>
      <c r="Y169" s="34">
        <f t="shared" si="5"/>
        <v>95772.35</v>
      </c>
      <c r="Z169" s="24" t="s">
        <v>3</v>
      </c>
      <c r="AA169" s="24" t="s">
        <v>3</v>
      </c>
      <c r="AB169" s="24" t="s">
        <v>3</v>
      </c>
      <c r="AC169" s="24" t="s">
        <v>3</v>
      </c>
      <c r="AD169" s="24" t="s">
        <v>3</v>
      </c>
      <c r="AE169" s="34">
        <v>0</v>
      </c>
      <c r="AF169" s="34">
        <v>0</v>
      </c>
      <c r="AG169" s="34">
        <v>0</v>
      </c>
      <c r="AH169" s="34">
        <v>0</v>
      </c>
      <c r="AI169" s="34">
        <v>0</v>
      </c>
      <c r="AJ169" s="34">
        <v>0</v>
      </c>
      <c r="AK169" s="34">
        <v>0</v>
      </c>
      <c r="AL169" s="34">
        <v>0</v>
      </c>
      <c r="AM169" s="34">
        <v>0</v>
      </c>
      <c r="AN169" s="34">
        <v>0</v>
      </c>
      <c r="AO169" s="34">
        <v>0</v>
      </c>
      <c r="AP169" s="34">
        <v>0</v>
      </c>
      <c r="AQ169" s="34">
        <v>0</v>
      </c>
      <c r="AR169" s="34">
        <v>0</v>
      </c>
      <c r="AS169" s="34">
        <v>0</v>
      </c>
      <c r="AT169" s="34">
        <v>3082.72</v>
      </c>
      <c r="AU169" s="34">
        <v>5969.61</v>
      </c>
      <c r="AV169" s="34">
        <v>7529.86</v>
      </c>
      <c r="AW169" s="34">
        <v>2595.36</v>
      </c>
      <c r="AX169" s="31">
        <v>44392</v>
      </c>
      <c r="AY169" s="34">
        <v>400.01</v>
      </c>
      <c r="AZ169" s="24">
        <v>4675</v>
      </c>
      <c r="BA169" s="24">
        <v>4</v>
      </c>
      <c r="BB169" s="31">
        <v>45639</v>
      </c>
      <c r="BC169" s="24" t="s">
        <v>4</v>
      </c>
      <c r="BD169" s="24" t="s">
        <v>4</v>
      </c>
      <c r="BE169" s="24" t="s">
        <v>3</v>
      </c>
      <c r="BF169" s="24" t="s">
        <v>790</v>
      </c>
      <c r="BG169" s="24" t="s">
        <v>573</v>
      </c>
      <c r="BH169" s="24" t="s">
        <v>643</v>
      </c>
      <c r="BI169" s="24" t="s">
        <v>1265</v>
      </c>
      <c r="BJ169" s="34">
        <v>307792</v>
      </c>
      <c r="BK169" s="34">
        <v>401995.11</v>
      </c>
      <c r="BL169" s="31">
        <v>42053</v>
      </c>
      <c r="BM169" s="31">
        <v>42986</v>
      </c>
      <c r="BN169" s="24" t="s">
        <v>4</v>
      </c>
      <c r="BO169" s="24" t="s">
        <v>4</v>
      </c>
      <c r="BP169" s="24" t="s">
        <v>3</v>
      </c>
      <c r="BQ169" s="32" t="s">
        <v>4</v>
      </c>
      <c r="BR169" s="24" t="s">
        <v>4</v>
      </c>
      <c r="BS169" s="24" t="s">
        <v>4</v>
      </c>
      <c r="BT169" s="24" t="s">
        <v>3</v>
      </c>
      <c r="BU169" s="24" t="s">
        <v>4</v>
      </c>
      <c r="BV169" s="24" t="s">
        <v>4</v>
      </c>
      <c r="BW169" s="24" t="s">
        <v>1005</v>
      </c>
      <c r="BX169" s="24" t="s">
        <v>3</v>
      </c>
      <c r="BY169" s="24" t="s">
        <v>881</v>
      </c>
      <c r="BZ169" s="24">
        <v>6</v>
      </c>
      <c r="CA169" s="31">
        <v>44413</v>
      </c>
      <c r="CB169" s="34">
        <v>18157.509999999998</v>
      </c>
    </row>
    <row r="170" spans="1:80" ht="120">
      <c r="A170" s="24">
        <v>167</v>
      </c>
      <c r="B170" s="24">
        <v>5829203</v>
      </c>
      <c r="C170" s="24" t="s">
        <v>160</v>
      </c>
      <c r="D170" s="24">
        <v>202</v>
      </c>
      <c r="E170" s="24">
        <v>1</v>
      </c>
      <c r="F170" s="24" t="s">
        <v>145</v>
      </c>
      <c r="G170" s="24">
        <v>321712</v>
      </c>
      <c r="H170" s="24" t="s">
        <v>370</v>
      </c>
      <c r="I170" s="31">
        <v>39650</v>
      </c>
      <c r="J170" s="31">
        <v>43302</v>
      </c>
      <c r="K170" s="24">
        <v>840</v>
      </c>
      <c r="L170" s="32">
        <v>20000</v>
      </c>
      <c r="M170" s="33">
        <v>0.15</v>
      </c>
      <c r="N170" s="33">
        <v>0</v>
      </c>
      <c r="O170" s="24" t="s">
        <v>450</v>
      </c>
      <c r="P170" s="24" t="s">
        <v>452</v>
      </c>
      <c r="Q170" s="24" t="s">
        <v>530</v>
      </c>
      <c r="R170" s="24" t="s">
        <v>194</v>
      </c>
      <c r="S170" s="24" t="s">
        <v>4</v>
      </c>
      <c r="T170" s="34">
        <f t="shared" si="4"/>
        <v>450604.42</v>
      </c>
      <c r="U170" s="34">
        <v>215795.61</v>
      </c>
      <c r="V170" s="34">
        <v>234808.81</v>
      </c>
      <c r="W170" s="34">
        <v>0</v>
      </c>
      <c r="X170" s="34">
        <v>0</v>
      </c>
      <c r="Y170" s="34">
        <f t="shared" si="5"/>
        <v>16759.38</v>
      </c>
      <c r="Z170" s="24" t="s">
        <v>3</v>
      </c>
      <c r="AA170" s="24" t="s">
        <v>3</v>
      </c>
      <c r="AB170" s="24" t="s">
        <v>3</v>
      </c>
      <c r="AC170" s="24" t="s">
        <v>4</v>
      </c>
      <c r="AD170" s="24" t="s">
        <v>4</v>
      </c>
      <c r="AE170" s="34">
        <v>0</v>
      </c>
      <c r="AF170" s="34">
        <v>0</v>
      </c>
      <c r="AG170" s="34">
        <v>0</v>
      </c>
      <c r="AH170" s="34">
        <v>0</v>
      </c>
      <c r="AI170" s="34">
        <v>0</v>
      </c>
      <c r="AJ170" s="34">
        <v>0</v>
      </c>
      <c r="AK170" s="34">
        <v>0</v>
      </c>
      <c r="AL170" s="34">
        <v>0</v>
      </c>
      <c r="AM170" s="34">
        <v>0</v>
      </c>
      <c r="AN170" s="34">
        <v>0</v>
      </c>
      <c r="AO170" s="34">
        <v>0</v>
      </c>
      <c r="AP170" s="34">
        <v>0</v>
      </c>
      <c r="AQ170" s="34">
        <v>0</v>
      </c>
      <c r="AR170" s="34">
        <v>0</v>
      </c>
      <c r="AS170" s="34">
        <v>0</v>
      </c>
      <c r="AT170" s="34">
        <v>0</v>
      </c>
      <c r="AU170" s="34">
        <v>0</v>
      </c>
      <c r="AV170" s="34">
        <v>0</v>
      </c>
      <c r="AW170" s="34">
        <v>0</v>
      </c>
      <c r="AX170" s="31">
        <v>41767</v>
      </c>
      <c r="AY170" s="34">
        <v>2318.77</v>
      </c>
      <c r="AZ170" s="24">
        <v>2637</v>
      </c>
      <c r="BA170" s="24">
        <v>1</v>
      </c>
      <c r="BB170" s="31">
        <v>44398</v>
      </c>
      <c r="BC170" s="24" t="s">
        <v>4</v>
      </c>
      <c r="BD170" s="24" t="s">
        <v>4</v>
      </c>
      <c r="BE170" s="24" t="s">
        <v>3</v>
      </c>
      <c r="BF170" s="24" t="s">
        <v>791</v>
      </c>
      <c r="BG170" s="24" t="s">
        <v>573</v>
      </c>
      <c r="BH170" s="24" t="s">
        <v>610</v>
      </c>
      <c r="BI170" s="24" t="s">
        <v>1266</v>
      </c>
      <c r="BJ170" s="34">
        <v>216536.76</v>
      </c>
      <c r="BK170" s="34">
        <v>247783</v>
      </c>
      <c r="BL170" s="31">
        <v>41540</v>
      </c>
      <c r="BM170" s="31">
        <v>41792</v>
      </c>
      <c r="BN170" s="24" t="s">
        <v>4</v>
      </c>
      <c r="BO170" s="24" t="s">
        <v>4</v>
      </c>
      <c r="BP170" s="24" t="s">
        <v>3</v>
      </c>
      <c r="BQ170" s="32" t="s">
        <v>4</v>
      </c>
      <c r="BR170" s="24" t="s">
        <v>4</v>
      </c>
      <c r="BS170" s="24" t="s">
        <v>4</v>
      </c>
      <c r="BT170" s="24" t="s">
        <v>3</v>
      </c>
      <c r="BU170" s="24" t="s">
        <v>1006</v>
      </c>
      <c r="BV170" s="24" t="s">
        <v>4</v>
      </c>
      <c r="BW170" s="24" t="s">
        <v>1007</v>
      </c>
      <c r="BX170" s="24" t="s">
        <v>3</v>
      </c>
      <c r="BY170" s="24" t="s">
        <v>881</v>
      </c>
      <c r="BZ170" s="24">
        <v>6</v>
      </c>
      <c r="CA170" s="31">
        <v>44413</v>
      </c>
      <c r="CB170" s="34">
        <v>2880.13</v>
      </c>
    </row>
    <row r="171" spans="1:80" ht="90">
      <c r="A171" s="24">
        <v>168</v>
      </c>
      <c r="B171" s="24">
        <v>5784061</v>
      </c>
      <c r="C171" s="24" t="s">
        <v>160</v>
      </c>
      <c r="D171" s="24">
        <v>202</v>
      </c>
      <c r="E171" s="24">
        <v>1</v>
      </c>
      <c r="F171" s="24" t="s">
        <v>145</v>
      </c>
      <c r="G171" s="24">
        <v>321712</v>
      </c>
      <c r="H171" s="24" t="s">
        <v>371</v>
      </c>
      <c r="I171" s="31">
        <v>39485</v>
      </c>
      <c r="J171" s="31">
        <v>48617</v>
      </c>
      <c r="K171" s="24">
        <v>840</v>
      </c>
      <c r="L171" s="32">
        <v>250000</v>
      </c>
      <c r="M171" s="33">
        <v>0.12</v>
      </c>
      <c r="N171" s="33">
        <v>2E-3</v>
      </c>
      <c r="O171" s="24" t="s">
        <v>450</v>
      </c>
      <c r="P171" s="24" t="s">
        <v>531</v>
      </c>
      <c r="Q171" s="24" t="s">
        <v>488</v>
      </c>
      <c r="R171" s="24" t="s">
        <v>194</v>
      </c>
      <c r="S171" s="24" t="s">
        <v>4</v>
      </c>
      <c r="T171" s="34">
        <f t="shared" si="4"/>
        <v>7263716.3799999999</v>
      </c>
      <c r="U171" s="34">
        <v>6609691.8899999997</v>
      </c>
      <c r="V171" s="34">
        <v>625097.49</v>
      </c>
      <c r="W171" s="34">
        <v>28927</v>
      </c>
      <c r="X171" s="34">
        <v>0</v>
      </c>
      <c r="Y171" s="34">
        <f>IF(K171=840,ROUND(T171/26.8867,2),IF(K171=978,ROUND(T171/31.9239,2),IF(K171=980,T171,"уточнити валюту")))+0.01</f>
        <v>270160.21000000002</v>
      </c>
      <c r="Z171" s="24" t="s">
        <v>3</v>
      </c>
      <c r="AA171" s="24" t="s">
        <v>4</v>
      </c>
      <c r="AB171" s="24"/>
      <c r="AC171" s="24" t="s">
        <v>4</v>
      </c>
      <c r="AD171" s="24" t="s">
        <v>4</v>
      </c>
      <c r="AE171" s="34">
        <v>0</v>
      </c>
      <c r="AF171" s="34">
        <v>0</v>
      </c>
      <c r="AG171" s="34">
        <v>0</v>
      </c>
      <c r="AH171" s="34">
        <v>0</v>
      </c>
      <c r="AI171" s="34">
        <v>0</v>
      </c>
      <c r="AJ171" s="34">
        <v>0</v>
      </c>
      <c r="AK171" s="34">
        <v>0</v>
      </c>
      <c r="AL171" s="34">
        <v>0</v>
      </c>
      <c r="AM171" s="34">
        <v>0</v>
      </c>
      <c r="AN171" s="34">
        <v>0</v>
      </c>
      <c r="AO171" s="34">
        <v>0</v>
      </c>
      <c r="AP171" s="34">
        <v>0</v>
      </c>
      <c r="AQ171" s="34">
        <v>0</v>
      </c>
      <c r="AR171" s="34">
        <v>0</v>
      </c>
      <c r="AS171" s="34">
        <v>0</v>
      </c>
      <c r="AT171" s="34">
        <v>0</v>
      </c>
      <c r="AU171" s="34">
        <v>0</v>
      </c>
      <c r="AV171" s="34">
        <v>0</v>
      </c>
      <c r="AW171" s="34">
        <v>0</v>
      </c>
      <c r="AX171" s="31">
        <v>39654</v>
      </c>
      <c r="AY171" s="34">
        <f>7375.45+11789.51+8068.1</f>
        <v>27233.06</v>
      </c>
      <c r="AZ171" s="24">
        <v>4737</v>
      </c>
      <c r="BA171" s="24">
        <v>4</v>
      </c>
      <c r="BB171" s="31">
        <v>49713</v>
      </c>
      <c r="BC171" s="24"/>
      <c r="BD171" s="24"/>
      <c r="BE171" s="24" t="s">
        <v>3</v>
      </c>
      <c r="BF171" s="24" t="s">
        <v>792</v>
      </c>
      <c r="BG171" s="24" t="s">
        <v>573</v>
      </c>
      <c r="BH171" s="24" t="s">
        <v>702</v>
      </c>
      <c r="BI171" s="24" t="s">
        <v>1267</v>
      </c>
      <c r="BJ171" s="34">
        <v>1591760</v>
      </c>
      <c r="BK171" s="34">
        <v>229292.14</v>
      </c>
      <c r="BL171" s="31">
        <v>41374</v>
      </c>
      <c r="BM171" s="31">
        <v>41122</v>
      </c>
      <c r="BN171" s="24" t="s">
        <v>4</v>
      </c>
      <c r="BO171" s="24" t="s">
        <v>4</v>
      </c>
      <c r="BP171" s="24" t="s">
        <v>3</v>
      </c>
      <c r="BQ171" s="32" t="s">
        <v>4</v>
      </c>
      <c r="BR171" s="24" t="s">
        <v>4</v>
      </c>
      <c r="BS171" s="24" t="s">
        <v>4</v>
      </c>
      <c r="BT171" s="24" t="s">
        <v>4</v>
      </c>
      <c r="BU171" s="24" t="s">
        <v>4</v>
      </c>
      <c r="BV171" s="24" t="s">
        <v>4</v>
      </c>
      <c r="BW171" s="24" t="s">
        <v>1008</v>
      </c>
      <c r="BX171" s="24" t="s">
        <v>3</v>
      </c>
      <c r="BY171" s="24" t="s">
        <v>881</v>
      </c>
      <c r="BZ171" s="24">
        <v>6</v>
      </c>
      <c r="CA171" s="31">
        <v>44413</v>
      </c>
      <c r="CB171" s="34">
        <v>56559.12</v>
      </c>
    </row>
    <row r="172" spans="1:80" ht="75">
      <c r="A172" s="24">
        <v>169</v>
      </c>
      <c r="B172" s="24">
        <v>5779745</v>
      </c>
      <c r="C172" s="24" t="s">
        <v>160</v>
      </c>
      <c r="D172" s="24">
        <v>202</v>
      </c>
      <c r="E172" s="24">
        <v>1</v>
      </c>
      <c r="F172" s="24" t="s">
        <v>145</v>
      </c>
      <c r="G172" s="24">
        <v>321712</v>
      </c>
      <c r="H172" s="24" t="s">
        <v>372</v>
      </c>
      <c r="I172" s="31">
        <v>39412</v>
      </c>
      <c r="J172" s="31">
        <v>47083</v>
      </c>
      <c r="K172" s="24">
        <v>840</v>
      </c>
      <c r="L172" s="32">
        <v>290000</v>
      </c>
      <c r="M172" s="33">
        <v>0.16</v>
      </c>
      <c r="N172" s="33">
        <v>0</v>
      </c>
      <c r="O172" s="24" t="s">
        <v>450</v>
      </c>
      <c r="P172" s="24" t="s">
        <v>475</v>
      </c>
      <c r="Q172" s="24" t="s">
        <v>488</v>
      </c>
      <c r="R172" s="24" t="s">
        <v>194</v>
      </c>
      <c r="S172" s="24" t="s">
        <v>4</v>
      </c>
      <c r="T172" s="34">
        <f t="shared" si="4"/>
        <v>8641042.0399999991</v>
      </c>
      <c r="U172" s="34">
        <v>7580550.7400000002</v>
      </c>
      <c r="V172" s="34">
        <v>1060491.3</v>
      </c>
      <c r="W172" s="34">
        <v>0</v>
      </c>
      <c r="X172" s="34">
        <v>0</v>
      </c>
      <c r="Y172" s="34">
        <f t="shared" si="5"/>
        <v>321387.23</v>
      </c>
      <c r="Z172" s="24" t="s">
        <v>4</v>
      </c>
      <c r="AA172" s="24" t="s">
        <v>4</v>
      </c>
      <c r="AB172" s="24"/>
      <c r="AC172" s="24" t="s">
        <v>4</v>
      </c>
      <c r="AD172" s="24" t="s">
        <v>4</v>
      </c>
      <c r="AE172" s="34">
        <v>0</v>
      </c>
      <c r="AF172" s="34">
        <v>0</v>
      </c>
      <c r="AG172" s="34">
        <v>0</v>
      </c>
      <c r="AH172" s="34">
        <v>0</v>
      </c>
      <c r="AI172" s="34">
        <v>0</v>
      </c>
      <c r="AJ172" s="34">
        <v>0</v>
      </c>
      <c r="AK172" s="34">
        <v>0</v>
      </c>
      <c r="AL172" s="34">
        <v>0</v>
      </c>
      <c r="AM172" s="34">
        <v>0</v>
      </c>
      <c r="AN172" s="34">
        <v>0</v>
      </c>
      <c r="AO172" s="34">
        <v>0</v>
      </c>
      <c r="AP172" s="34">
        <v>0</v>
      </c>
      <c r="AQ172" s="34">
        <v>0</v>
      </c>
      <c r="AR172" s="34">
        <v>0</v>
      </c>
      <c r="AS172" s="34">
        <v>0</v>
      </c>
      <c r="AT172" s="34">
        <v>0</v>
      </c>
      <c r="AU172" s="34">
        <v>0</v>
      </c>
      <c r="AV172" s="34">
        <v>0</v>
      </c>
      <c r="AW172" s="34">
        <v>0</v>
      </c>
      <c r="AX172" s="31">
        <v>39654</v>
      </c>
      <c r="AY172" s="34">
        <v>6274.14</v>
      </c>
      <c r="AZ172" s="24">
        <v>4799</v>
      </c>
      <c r="BA172" s="24">
        <v>4</v>
      </c>
      <c r="BB172" s="31">
        <v>48179</v>
      </c>
      <c r="BC172" s="24"/>
      <c r="BD172" s="24"/>
      <c r="BE172" s="24" t="s">
        <v>3</v>
      </c>
      <c r="BF172" s="24" t="s">
        <v>793</v>
      </c>
      <c r="BG172" s="24" t="s">
        <v>573</v>
      </c>
      <c r="BH172" s="24" t="s">
        <v>630</v>
      </c>
      <c r="BI172" s="24" t="s">
        <v>1268</v>
      </c>
      <c r="BJ172" s="34">
        <v>1740674.4</v>
      </c>
      <c r="BK172" s="34">
        <v>719370</v>
      </c>
      <c r="BL172" s="31">
        <v>41565</v>
      </c>
      <c r="BM172" s="31">
        <v>40155</v>
      </c>
      <c r="BN172" s="24" t="s">
        <v>4</v>
      </c>
      <c r="BO172" s="24" t="s">
        <v>4</v>
      </c>
      <c r="BP172" s="24" t="s">
        <v>4</v>
      </c>
      <c r="BQ172" s="32" t="s">
        <v>4</v>
      </c>
      <c r="BR172" s="24" t="s">
        <v>4</v>
      </c>
      <c r="BS172" s="24" t="s">
        <v>4</v>
      </c>
      <c r="BT172" s="24" t="s">
        <v>4</v>
      </c>
      <c r="BU172" s="24" t="s">
        <v>4</v>
      </c>
      <c r="BV172" s="24" t="s">
        <v>4</v>
      </c>
      <c r="BW172" s="24" t="s">
        <v>1009</v>
      </c>
      <c r="BX172" s="24" t="s">
        <v>3</v>
      </c>
      <c r="BY172" s="24" t="s">
        <v>881</v>
      </c>
      <c r="BZ172" s="24">
        <v>6</v>
      </c>
      <c r="CA172" s="31">
        <v>44413</v>
      </c>
      <c r="CB172" s="34">
        <v>67276.33</v>
      </c>
    </row>
    <row r="173" spans="1:80" ht="60">
      <c r="A173" s="24">
        <v>170</v>
      </c>
      <c r="B173" s="24">
        <v>5929138</v>
      </c>
      <c r="C173" s="24" t="s">
        <v>160</v>
      </c>
      <c r="D173" s="24">
        <v>201</v>
      </c>
      <c r="E173" s="24">
        <v>1</v>
      </c>
      <c r="F173" s="24" t="s">
        <v>145</v>
      </c>
      <c r="G173" s="24">
        <v>321712</v>
      </c>
      <c r="H173" s="24" t="s">
        <v>373</v>
      </c>
      <c r="I173" s="31">
        <v>39497</v>
      </c>
      <c r="J173" s="31">
        <v>40593</v>
      </c>
      <c r="K173" s="24">
        <v>840</v>
      </c>
      <c r="L173" s="32">
        <v>14000</v>
      </c>
      <c r="M173" s="33">
        <v>0.08</v>
      </c>
      <c r="N173" s="33">
        <v>2E-3</v>
      </c>
      <c r="O173" s="24" t="s">
        <v>465</v>
      </c>
      <c r="P173" s="24" t="s">
        <v>448</v>
      </c>
      <c r="Q173" s="24" t="s">
        <v>488</v>
      </c>
      <c r="R173" s="24" t="s">
        <v>194</v>
      </c>
      <c r="S173" s="24" t="s">
        <v>4</v>
      </c>
      <c r="T173" s="34">
        <f t="shared" si="4"/>
        <v>134151.46</v>
      </c>
      <c r="U173" s="34">
        <v>134151.46</v>
      </c>
      <c r="V173" s="34">
        <v>0</v>
      </c>
      <c r="W173" s="34">
        <v>0</v>
      </c>
      <c r="X173" s="34">
        <v>0</v>
      </c>
      <c r="Y173" s="34">
        <f t="shared" si="5"/>
        <v>4989.51</v>
      </c>
      <c r="Z173" s="24" t="s">
        <v>3</v>
      </c>
      <c r="AA173" s="24" t="s">
        <v>3</v>
      </c>
      <c r="AB173" s="24"/>
      <c r="AC173" s="24" t="s">
        <v>3</v>
      </c>
      <c r="AD173" s="24" t="s">
        <v>4</v>
      </c>
      <c r="AE173" s="34">
        <v>0</v>
      </c>
      <c r="AF173" s="34">
        <v>0</v>
      </c>
      <c r="AG173" s="34">
        <v>0</v>
      </c>
      <c r="AH173" s="34">
        <v>0</v>
      </c>
      <c r="AI173" s="34">
        <v>0</v>
      </c>
      <c r="AJ173" s="34">
        <v>0</v>
      </c>
      <c r="AK173" s="34">
        <v>0</v>
      </c>
      <c r="AL173" s="34">
        <v>0</v>
      </c>
      <c r="AM173" s="34">
        <v>0</v>
      </c>
      <c r="AN173" s="34">
        <v>0</v>
      </c>
      <c r="AO173" s="34">
        <v>0</v>
      </c>
      <c r="AP173" s="34">
        <v>0</v>
      </c>
      <c r="AQ173" s="34">
        <v>0</v>
      </c>
      <c r="AR173" s="34">
        <v>0</v>
      </c>
      <c r="AS173" s="34">
        <v>0</v>
      </c>
      <c r="AT173" s="34">
        <v>0</v>
      </c>
      <c r="AU173" s="34">
        <v>0</v>
      </c>
      <c r="AV173" s="34">
        <v>0</v>
      </c>
      <c r="AW173" s="34">
        <v>0</v>
      </c>
      <c r="AX173" s="31">
        <v>40588</v>
      </c>
      <c r="AY173" s="34">
        <v>3574.58</v>
      </c>
      <c r="AZ173" s="24">
        <v>4189</v>
      </c>
      <c r="BA173" s="24">
        <v>3</v>
      </c>
      <c r="BB173" s="31">
        <v>41689</v>
      </c>
      <c r="BC173" s="24" t="s">
        <v>4</v>
      </c>
      <c r="BD173" s="24" t="s">
        <v>4</v>
      </c>
      <c r="BE173" s="24" t="s">
        <v>3</v>
      </c>
      <c r="BF173" s="24" t="s">
        <v>794</v>
      </c>
      <c r="BG173" s="24" t="s">
        <v>161</v>
      </c>
      <c r="BH173" s="24" t="s">
        <v>725</v>
      </c>
      <c r="BI173" s="24" t="s">
        <v>1269</v>
      </c>
      <c r="BJ173" s="34">
        <v>97400</v>
      </c>
      <c r="BK173" s="34">
        <v>71137.7</v>
      </c>
      <c r="BL173" s="31">
        <v>41592</v>
      </c>
      <c r="BM173" s="31">
        <v>39996</v>
      </c>
      <c r="BN173" s="24" t="s">
        <v>4</v>
      </c>
      <c r="BO173" s="24" t="s">
        <v>4</v>
      </c>
      <c r="BP173" s="24" t="s">
        <v>4</v>
      </c>
      <c r="BQ173" s="32" t="s">
        <v>4</v>
      </c>
      <c r="BR173" s="24" t="s">
        <v>4</v>
      </c>
      <c r="BS173" s="24" t="s">
        <v>4</v>
      </c>
      <c r="BT173" s="24" t="s">
        <v>4</v>
      </c>
      <c r="BU173" s="24" t="s">
        <v>4</v>
      </c>
      <c r="BV173" s="24" t="s">
        <v>4</v>
      </c>
      <c r="BW173" s="24" t="s">
        <v>1010</v>
      </c>
      <c r="BX173" s="24" t="s">
        <v>3</v>
      </c>
      <c r="BY173" s="24" t="s">
        <v>881</v>
      </c>
      <c r="BZ173" s="24">
        <v>6</v>
      </c>
      <c r="CA173" s="31">
        <v>44413</v>
      </c>
      <c r="CB173" s="34">
        <v>1062.54</v>
      </c>
    </row>
    <row r="174" spans="1:80" ht="75">
      <c r="A174" s="24">
        <v>171</v>
      </c>
      <c r="B174" s="24">
        <v>5929846</v>
      </c>
      <c r="C174" s="24" t="s">
        <v>160</v>
      </c>
      <c r="D174" s="24">
        <v>202</v>
      </c>
      <c r="E174" s="24">
        <v>1</v>
      </c>
      <c r="F174" s="24" t="s">
        <v>145</v>
      </c>
      <c r="G174" s="24">
        <v>321712</v>
      </c>
      <c r="H174" s="24" t="s">
        <v>374</v>
      </c>
      <c r="I174" s="31">
        <v>39518</v>
      </c>
      <c r="J174" s="31">
        <v>44996</v>
      </c>
      <c r="K174" s="24">
        <v>840</v>
      </c>
      <c r="L174" s="32">
        <v>94000</v>
      </c>
      <c r="M174" s="33">
        <v>0.11</v>
      </c>
      <c r="N174" s="33">
        <v>2E-3</v>
      </c>
      <c r="O174" s="24" t="s">
        <v>450</v>
      </c>
      <c r="P174" s="24" t="s">
        <v>532</v>
      </c>
      <c r="Q174" s="24" t="s">
        <v>488</v>
      </c>
      <c r="R174" s="24" t="s">
        <v>194</v>
      </c>
      <c r="S174" s="24" t="s">
        <v>4</v>
      </c>
      <c r="T174" s="34">
        <f t="shared" si="4"/>
        <v>3017189.16</v>
      </c>
      <c r="U174" s="34">
        <v>2471210.37</v>
      </c>
      <c r="V174" s="34">
        <v>511357.34</v>
      </c>
      <c r="W174" s="34">
        <v>34621.449999999997</v>
      </c>
      <c r="X174" s="34">
        <v>0</v>
      </c>
      <c r="Y174" s="34">
        <f t="shared" si="5"/>
        <v>112218.65</v>
      </c>
      <c r="Z174" s="24" t="s">
        <v>3</v>
      </c>
      <c r="AA174" s="24" t="s">
        <v>3</v>
      </c>
      <c r="AB174" s="24"/>
      <c r="AC174" s="24" t="s">
        <v>4</v>
      </c>
      <c r="AD174" s="24" t="s">
        <v>4</v>
      </c>
      <c r="AE174" s="34">
        <v>0</v>
      </c>
      <c r="AF174" s="34">
        <v>0</v>
      </c>
      <c r="AG174" s="34">
        <v>0</v>
      </c>
      <c r="AH174" s="34">
        <v>0</v>
      </c>
      <c r="AI174" s="34">
        <v>0</v>
      </c>
      <c r="AJ174" s="34">
        <v>0</v>
      </c>
      <c r="AK174" s="34">
        <v>0</v>
      </c>
      <c r="AL174" s="34">
        <v>0</v>
      </c>
      <c r="AM174" s="34">
        <v>0</v>
      </c>
      <c r="AN174" s="34">
        <v>0</v>
      </c>
      <c r="AO174" s="34">
        <v>0</v>
      </c>
      <c r="AP174" s="34">
        <v>0</v>
      </c>
      <c r="AQ174" s="34">
        <v>0</v>
      </c>
      <c r="AR174" s="34">
        <v>0</v>
      </c>
      <c r="AS174" s="34">
        <v>0</v>
      </c>
      <c r="AT174" s="34">
        <v>0</v>
      </c>
      <c r="AU174" s="34">
        <v>0</v>
      </c>
      <c r="AV174" s="34">
        <v>0</v>
      </c>
      <c r="AW174" s="34">
        <v>0</v>
      </c>
      <c r="AX174" s="31">
        <v>39651</v>
      </c>
      <c r="AY174" s="34">
        <v>9345.1200000000008</v>
      </c>
      <c r="AZ174" s="24">
        <v>4737</v>
      </c>
      <c r="BA174" s="24">
        <v>3</v>
      </c>
      <c r="BB174" s="31">
        <v>46092</v>
      </c>
      <c r="BC174" s="24" t="s">
        <v>4</v>
      </c>
      <c r="BD174" s="24" t="s">
        <v>4</v>
      </c>
      <c r="BE174" s="24" t="s">
        <v>3</v>
      </c>
      <c r="BF174" s="24" t="s">
        <v>795</v>
      </c>
      <c r="BG174" s="24" t="s">
        <v>573</v>
      </c>
      <c r="BH174" s="24" t="s">
        <v>610</v>
      </c>
      <c r="BI174" s="24" t="s">
        <v>1270</v>
      </c>
      <c r="BJ174" s="34">
        <v>560550</v>
      </c>
      <c r="BK174" s="34">
        <v>875357.1</v>
      </c>
      <c r="BL174" s="31">
        <v>39518</v>
      </c>
      <c r="BM174" s="31" t="s">
        <v>146</v>
      </c>
      <c r="BN174" s="24" t="s">
        <v>4</v>
      </c>
      <c r="BO174" s="24" t="s">
        <v>4</v>
      </c>
      <c r="BP174" s="24" t="s">
        <v>3</v>
      </c>
      <c r="BQ174" s="32" t="s">
        <v>4</v>
      </c>
      <c r="BR174" s="24" t="s">
        <v>4</v>
      </c>
      <c r="BS174" s="24" t="s">
        <v>4</v>
      </c>
      <c r="BT174" s="24" t="s">
        <v>4</v>
      </c>
      <c r="BU174" s="24" t="s">
        <v>4</v>
      </c>
      <c r="BV174" s="24" t="s">
        <v>4</v>
      </c>
      <c r="BW174" s="24" t="s">
        <v>969</v>
      </c>
      <c r="BX174" s="24" t="s">
        <v>3</v>
      </c>
      <c r="BY174" s="24" t="s">
        <v>881</v>
      </c>
      <c r="BZ174" s="24">
        <v>6</v>
      </c>
      <c r="CA174" s="31">
        <v>44413</v>
      </c>
      <c r="CB174" s="34">
        <v>23900.23</v>
      </c>
    </row>
    <row r="175" spans="1:80" ht="75">
      <c r="A175" s="24">
        <v>172</v>
      </c>
      <c r="B175" s="24">
        <v>5930791</v>
      </c>
      <c r="C175" s="24" t="s">
        <v>160</v>
      </c>
      <c r="D175" s="24">
        <v>202</v>
      </c>
      <c r="E175" s="24">
        <v>1</v>
      </c>
      <c r="F175" s="24" t="s">
        <v>145</v>
      </c>
      <c r="G175" s="24">
        <v>321712</v>
      </c>
      <c r="H175" s="24" t="s">
        <v>375</v>
      </c>
      <c r="I175" s="31">
        <v>39549</v>
      </c>
      <c r="J175" s="31">
        <v>45027</v>
      </c>
      <c r="K175" s="24">
        <v>840</v>
      </c>
      <c r="L175" s="32">
        <v>115000</v>
      </c>
      <c r="M175" s="33">
        <v>0.1</v>
      </c>
      <c r="N175" s="33">
        <v>2E-3</v>
      </c>
      <c r="O175" s="24" t="s">
        <v>450</v>
      </c>
      <c r="P175" s="24" t="s">
        <v>533</v>
      </c>
      <c r="Q175" s="24" t="s">
        <v>488</v>
      </c>
      <c r="R175" s="24" t="s">
        <v>194</v>
      </c>
      <c r="S175" s="24" t="s">
        <v>4</v>
      </c>
      <c r="T175" s="34">
        <f t="shared" si="4"/>
        <v>3654731.49</v>
      </c>
      <c r="U175" s="34">
        <v>3040428.69</v>
      </c>
      <c r="V175" s="34">
        <v>571946.79</v>
      </c>
      <c r="W175" s="34">
        <v>42356.01</v>
      </c>
      <c r="X175" s="34">
        <v>0</v>
      </c>
      <c r="Y175" s="34">
        <f t="shared" si="5"/>
        <v>135930.82999999999</v>
      </c>
      <c r="Z175" s="24" t="s">
        <v>3</v>
      </c>
      <c r="AA175" s="24" t="s">
        <v>3</v>
      </c>
      <c r="AB175" s="24"/>
      <c r="AC175" s="24" t="s">
        <v>4</v>
      </c>
      <c r="AD175" s="24" t="s">
        <v>4</v>
      </c>
      <c r="AE175" s="34">
        <v>0</v>
      </c>
      <c r="AF175" s="34">
        <v>0</v>
      </c>
      <c r="AG175" s="34">
        <v>0</v>
      </c>
      <c r="AH175" s="34">
        <v>0</v>
      </c>
      <c r="AI175" s="34">
        <v>0</v>
      </c>
      <c r="AJ175" s="34">
        <v>0</v>
      </c>
      <c r="AK175" s="34">
        <v>0</v>
      </c>
      <c r="AL175" s="34">
        <v>0</v>
      </c>
      <c r="AM175" s="34">
        <v>0</v>
      </c>
      <c r="AN175" s="34">
        <v>0</v>
      </c>
      <c r="AO175" s="34">
        <v>0</v>
      </c>
      <c r="AP175" s="34">
        <v>0</v>
      </c>
      <c r="AQ175" s="34">
        <v>0</v>
      </c>
      <c r="AR175" s="34">
        <v>0</v>
      </c>
      <c r="AS175" s="34">
        <v>0</v>
      </c>
      <c r="AT175" s="34">
        <v>0</v>
      </c>
      <c r="AU175" s="34">
        <v>0</v>
      </c>
      <c r="AV175" s="34">
        <v>0</v>
      </c>
      <c r="AW175" s="34">
        <v>0</v>
      </c>
      <c r="AX175" s="31">
        <v>39651</v>
      </c>
      <c r="AY175" s="34">
        <v>11004.67</v>
      </c>
      <c r="AZ175" s="24">
        <v>4737</v>
      </c>
      <c r="BA175" s="24">
        <v>3</v>
      </c>
      <c r="BB175" s="31">
        <v>46123</v>
      </c>
      <c r="BC175" s="24" t="s">
        <v>4</v>
      </c>
      <c r="BD175" s="24" t="s">
        <v>4</v>
      </c>
      <c r="BE175" s="24" t="s">
        <v>3</v>
      </c>
      <c r="BF175" s="24" t="s">
        <v>796</v>
      </c>
      <c r="BG175" s="24" t="s">
        <v>573</v>
      </c>
      <c r="BH175" s="24" t="s">
        <v>610</v>
      </c>
      <c r="BI175" s="24" t="s">
        <v>1271</v>
      </c>
      <c r="BJ175" s="34">
        <v>683265</v>
      </c>
      <c r="BK175" s="34">
        <v>894448.91</v>
      </c>
      <c r="BL175" s="31">
        <v>40179</v>
      </c>
      <c r="BM175" s="31">
        <v>40233</v>
      </c>
      <c r="BN175" s="24" t="s">
        <v>4</v>
      </c>
      <c r="BO175" s="24" t="s">
        <v>4</v>
      </c>
      <c r="BP175" s="24" t="s">
        <v>3</v>
      </c>
      <c r="BQ175" s="32" t="s">
        <v>4</v>
      </c>
      <c r="BR175" s="24" t="s">
        <v>4</v>
      </c>
      <c r="BS175" s="24" t="s">
        <v>4</v>
      </c>
      <c r="BT175" s="24" t="s">
        <v>4</v>
      </c>
      <c r="BU175" s="24" t="s">
        <v>4</v>
      </c>
      <c r="BV175" s="24" t="s">
        <v>4</v>
      </c>
      <c r="BW175" s="24" t="s">
        <v>1011</v>
      </c>
      <c r="BX175" s="24" t="s">
        <v>3</v>
      </c>
      <c r="BY175" s="24" t="s">
        <v>881</v>
      </c>
      <c r="BZ175" s="24">
        <v>6</v>
      </c>
      <c r="CA175" s="31">
        <v>44413</v>
      </c>
      <c r="CB175" s="34">
        <v>28950.47</v>
      </c>
    </row>
    <row r="176" spans="1:80" ht="90">
      <c r="A176" s="24">
        <v>173</v>
      </c>
      <c r="B176" s="24">
        <v>5800623</v>
      </c>
      <c r="C176" s="24" t="s">
        <v>160</v>
      </c>
      <c r="D176" s="24">
        <v>202</v>
      </c>
      <c r="E176" s="24">
        <v>1</v>
      </c>
      <c r="F176" s="24" t="s">
        <v>145</v>
      </c>
      <c r="G176" s="24">
        <v>321712</v>
      </c>
      <c r="H176" s="24" t="s">
        <v>376</v>
      </c>
      <c r="I176" s="31">
        <v>39721</v>
      </c>
      <c r="J176" s="31">
        <v>41537</v>
      </c>
      <c r="K176" s="24">
        <v>840</v>
      </c>
      <c r="L176" s="32">
        <v>65000</v>
      </c>
      <c r="M176" s="33">
        <v>0.16</v>
      </c>
      <c r="N176" s="33">
        <v>0</v>
      </c>
      <c r="O176" s="24" t="s">
        <v>534</v>
      </c>
      <c r="P176" s="24" t="s">
        <v>452</v>
      </c>
      <c r="Q176" s="24" t="s">
        <v>488</v>
      </c>
      <c r="R176" s="24" t="s">
        <v>194</v>
      </c>
      <c r="S176" s="24" t="s">
        <v>4</v>
      </c>
      <c r="T176" s="34">
        <f t="shared" si="4"/>
        <v>2425101.56</v>
      </c>
      <c r="U176" s="34">
        <v>1534083.58</v>
      </c>
      <c r="V176" s="34">
        <v>891017.98</v>
      </c>
      <c r="W176" s="34">
        <v>0</v>
      </c>
      <c r="X176" s="34">
        <v>0</v>
      </c>
      <c r="Y176" s="34">
        <f t="shared" si="5"/>
        <v>90197.07</v>
      </c>
      <c r="Z176" s="24" t="s">
        <v>3</v>
      </c>
      <c r="AA176" s="24" t="s">
        <v>3</v>
      </c>
      <c r="AB176" s="24" t="s">
        <v>3</v>
      </c>
      <c r="AC176" s="24" t="s">
        <v>4</v>
      </c>
      <c r="AD176" s="24" t="s">
        <v>4</v>
      </c>
      <c r="AE176" s="34">
        <v>0</v>
      </c>
      <c r="AF176" s="34">
        <v>0</v>
      </c>
      <c r="AG176" s="34">
        <v>0</v>
      </c>
      <c r="AH176" s="34">
        <v>0</v>
      </c>
      <c r="AI176" s="34">
        <v>0</v>
      </c>
      <c r="AJ176" s="34">
        <v>0</v>
      </c>
      <c r="AK176" s="34">
        <v>0</v>
      </c>
      <c r="AL176" s="34">
        <v>0</v>
      </c>
      <c r="AM176" s="34">
        <v>0</v>
      </c>
      <c r="AN176" s="34">
        <v>0</v>
      </c>
      <c r="AO176" s="34">
        <v>0</v>
      </c>
      <c r="AP176" s="34">
        <v>0</v>
      </c>
      <c r="AQ176" s="34">
        <v>0</v>
      </c>
      <c r="AR176" s="34">
        <v>0</v>
      </c>
      <c r="AS176" s="34">
        <v>0</v>
      </c>
      <c r="AT176" s="34">
        <v>0</v>
      </c>
      <c r="AU176" s="34">
        <v>0</v>
      </c>
      <c r="AV176" s="34">
        <v>0</v>
      </c>
      <c r="AW176" s="34">
        <v>0</v>
      </c>
      <c r="AX176" s="31">
        <v>40359</v>
      </c>
      <c r="AY176" s="34">
        <v>7991.92</v>
      </c>
      <c r="AZ176" s="24">
        <v>4363</v>
      </c>
      <c r="BA176" s="24">
        <v>3</v>
      </c>
      <c r="BB176" s="31">
        <v>42633</v>
      </c>
      <c r="BC176" s="24" t="s">
        <v>4</v>
      </c>
      <c r="BD176" s="24" t="s">
        <v>4</v>
      </c>
      <c r="BE176" s="24" t="s">
        <v>3</v>
      </c>
      <c r="BF176" s="24" t="s">
        <v>797</v>
      </c>
      <c r="BG176" s="24" t="s">
        <v>573</v>
      </c>
      <c r="BH176" s="24" t="s">
        <v>610</v>
      </c>
      <c r="BI176" s="24" t="s">
        <v>1272</v>
      </c>
      <c r="BJ176" s="34">
        <v>461795</v>
      </c>
      <c r="BK176" s="34">
        <v>399250</v>
      </c>
      <c r="BL176" s="31">
        <v>40180</v>
      </c>
      <c r="BM176" s="31">
        <v>39981</v>
      </c>
      <c r="BN176" s="24" t="s">
        <v>4</v>
      </c>
      <c r="BO176" s="24" t="s">
        <v>4</v>
      </c>
      <c r="BP176" s="24" t="s">
        <v>4</v>
      </c>
      <c r="BQ176" s="32" t="s">
        <v>4</v>
      </c>
      <c r="BR176" s="24" t="s">
        <v>4</v>
      </c>
      <c r="BS176" s="24" t="s">
        <v>4</v>
      </c>
      <c r="BT176" s="24" t="s">
        <v>3</v>
      </c>
      <c r="BU176" s="24" t="s">
        <v>4</v>
      </c>
      <c r="BV176" s="24" t="s">
        <v>4</v>
      </c>
      <c r="BW176" s="24" t="s">
        <v>901</v>
      </c>
      <c r="BX176" s="24" t="s">
        <v>3</v>
      </c>
      <c r="BY176" s="24" t="s">
        <v>881</v>
      </c>
      <c r="BZ176" s="24">
        <v>6</v>
      </c>
      <c r="CA176" s="31">
        <v>44413</v>
      </c>
      <c r="CB176" s="34">
        <v>19207.88</v>
      </c>
    </row>
    <row r="177" spans="1:80" ht="195">
      <c r="A177" s="24">
        <v>174</v>
      </c>
      <c r="B177" s="24">
        <v>5796171</v>
      </c>
      <c r="C177" s="24" t="s">
        <v>160</v>
      </c>
      <c r="D177" s="24">
        <v>204</v>
      </c>
      <c r="E177" s="24">
        <v>1</v>
      </c>
      <c r="F177" s="24" t="s">
        <v>145</v>
      </c>
      <c r="G177" s="24">
        <v>321712</v>
      </c>
      <c r="H177" s="24" t="s">
        <v>377</v>
      </c>
      <c r="I177" s="31">
        <v>39640</v>
      </c>
      <c r="J177" s="31">
        <v>40364</v>
      </c>
      <c r="K177" s="24">
        <v>840</v>
      </c>
      <c r="L177" s="32">
        <v>22500</v>
      </c>
      <c r="M177" s="33">
        <v>0.16</v>
      </c>
      <c r="N177" s="33">
        <v>0</v>
      </c>
      <c r="O177" s="24" t="s">
        <v>534</v>
      </c>
      <c r="P177" s="24" t="s">
        <v>452</v>
      </c>
      <c r="Q177" s="24" t="s">
        <v>488</v>
      </c>
      <c r="R177" s="24" t="s">
        <v>194</v>
      </c>
      <c r="S177" s="24" t="s">
        <v>4</v>
      </c>
      <c r="T177" s="34">
        <f t="shared" si="4"/>
        <v>312538.8</v>
      </c>
      <c r="U177" s="34">
        <v>282656.92</v>
      </c>
      <c r="V177" s="34">
        <v>29881.88</v>
      </c>
      <c r="W177" s="34">
        <v>0</v>
      </c>
      <c r="X177" s="34">
        <v>0</v>
      </c>
      <c r="Y177" s="34">
        <f t="shared" si="5"/>
        <v>11624.29</v>
      </c>
      <c r="Z177" s="24" t="s">
        <v>3</v>
      </c>
      <c r="AA177" s="24" t="s">
        <v>3</v>
      </c>
      <c r="AB177" s="24"/>
      <c r="AC177" s="24" t="s">
        <v>4</v>
      </c>
      <c r="AD177" s="24" t="s">
        <v>4</v>
      </c>
      <c r="AE177" s="34">
        <v>0</v>
      </c>
      <c r="AF177" s="34">
        <v>0</v>
      </c>
      <c r="AG177" s="34">
        <v>0</v>
      </c>
      <c r="AH177" s="34">
        <v>0</v>
      </c>
      <c r="AI177" s="34">
        <v>0</v>
      </c>
      <c r="AJ177" s="34">
        <v>0</v>
      </c>
      <c r="AK177" s="34">
        <v>0</v>
      </c>
      <c r="AL177" s="34">
        <v>0</v>
      </c>
      <c r="AM177" s="34">
        <v>0</v>
      </c>
      <c r="AN177" s="34">
        <v>0</v>
      </c>
      <c r="AO177" s="34">
        <v>0</v>
      </c>
      <c r="AP177" s="34">
        <v>0</v>
      </c>
      <c r="AQ177" s="34">
        <v>0</v>
      </c>
      <c r="AR177" s="34">
        <v>0</v>
      </c>
      <c r="AS177" s="34">
        <v>0</v>
      </c>
      <c r="AT177" s="34">
        <v>0</v>
      </c>
      <c r="AU177" s="34">
        <v>0</v>
      </c>
      <c r="AV177" s="34">
        <v>0</v>
      </c>
      <c r="AW177" s="34">
        <v>0</v>
      </c>
      <c r="AX177" s="31">
        <v>40133</v>
      </c>
      <c r="AY177" s="34">
        <v>1959.74</v>
      </c>
      <c r="AZ177" s="24">
        <v>4345</v>
      </c>
      <c r="BA177" s="24">
        <v>3</v>
      </c>
      <c r="BB177" s="31">
        <v>42556</v>
      </c>
      <c r="BC177" s="24" t="s">
        <v>4</v>
      </c>
      <c r="BD177" s="24" t="s">
        <v>4</v>
      </c>
      <c r="BE177" s="24" t="s">
        <v>3</v>
      </c>
      <c r="BF177" s="24" t="s">
        <v>798</v>
      </c>
      <c r="BG177" s="24" t="s">
        <v>0</v>
      </c>
      <c r="BH177" s="24" t="s">
        <v>799</v>
      </c>
      <c r="BI177" s="24" t="s">
        <v>1273</v>
      </c>
      <c r="BJ177" s="34">
        <v>130725.9</v>
      </c>
      <c r="BK177" s="34">
        <v>215460</v>
      </c>
      <c r="BL177" s="31">
        <v>40147</v>
      </c>
      <c r="BM177" s="31">
        <v>39640</v>
      </c>
      <c r="BN177" s="24" t="s">
        <v>4</v>
      </c>
      <c r="BO177" s="24" t="s">
        <v>4</v>
      </c>
      <c r="BP177" s="24" t="s">
        <v>4</v>
      </c>
      <c r="BQ177" s="32" t="s">
        <v>4</v>
      </c>
      <c r="BR177" s="24" t="s">
        <v>4</v>
      </c>
      <c r="BS177" s="24" t="s">
        <v>4</v>
      </c>
      <c r="BT177" s="24" t="s">
        <v>4</v>
      </c>
      <c r="BU177" s="24" t="s">
        <v>4</v>
      </c>
      <c r="BV177" s="24" t="s">
        <v>4</v>
      </c>
      <c r="BW177" s="24" t="s">
        <v>1012</v>
      </c>
      <c r="BX177" s="24" t="s">
        <v>3</v>
      </c>
      <c r="BY177" s="24" t="s">
        <v>881</v>
      </c>
      <c r="BZ177" s="24">
        <v>6</v>
      </c>
      <c r="CA177" s="31">
        <v>44413</v>
      </c>
      <c r="CB177" s="34">
        <v>2475.4499999999998</v>
      </c>
    </row>
    <row r="178" spans="1:80" ht="90">
      <c r="A178" s="24">
        <v>175</v>
      </c>
      <c r="B178" s="24">
        <v>5814390</v>
      </c>
      <c r="C178" s="24" t="s">
        <v>160</v>
      </c>
      <c r="D178" s="24">
        <v>202</v>
      </c>
      <c r="E178" s="24">
        <v>1</v>
      </c>
      <c r="F178" s="24" t="s">
        <v>145</v>
      </c>
      <c r="G178" s="24">
        <v>321712</v>
      </c>
      <c r="H178" s="24" t="s">
        <v>378</v>
      </c>
      <c r="I178" s="31">
        <v>39192</v>
      </c>
      <c r="J178" s="31">
        <v>40288</v>
      </c>
      <c r="K178" s="24">
        <v>840</v>
      </c>
      <c r="L178" s="32">
        <v>30000</v>
      </c>
      <c r="M178" s="33">
        <v>0.15</v>
      </c>
      <c r="N178" s="33">
        <v>0</v>
      </c>
      <c r="O178" s="24" t="s">
        <v>465</v>
      </c>
      <c r="P178" s="24" t="s">
        <v>452</v>
      </c>
      <c r="Q178" s="24" t="s">
        <v>522</v>
      </c>
      <c r="R178" s="24" t="s">
        <v>4</v>
      </c>
      <c r="S178" s="24" t="s">
        <v>4</v>
      </c>
      <c r="T178" s="34">
        <f t="shared" si="4"/>
        <v>868077.44</v>
      </c>
      <c r="U178" s="34">
        <v>806601</v>
      </c>
      <c r="V178" s="34">
        <v>61476.44</v>
      </c>
      <c r="W178" s="34">
        <v>0</v>
      </c>
      <c r="X178" s="34">
        <v>0</v>
      </c>
      <c r="Y178" s="34">
        <f t="shared" si="5"/>
        <v>32286.5</v>
      </c>
      <c r="Z178" s="24" t="s">
        <v>3</v>
      </c>
      <c r="AA178" s="24" t="s">
        <v>3</v>
      </c>
      <c r="AB178" s="24" t="s">
        <v>3</v>
      </c>
      <c r="AC178" s="24" t="s">
        <v>3</v>
      </c>
      <c r="AD178" s="24" t="s">
        <v>3</v>
      </c>
      <c r="AE178" s="34">
        <v>0</v>
      </c>
      <c r="AF178" s="34">
        <v>0</v>
      </c>
      <c r="AG178" s="34">
        <v>0</v>
      </c>
      <c r="AH178" s="34">
        <v>0</v>
      </c>
      <c r="AI178" s="34">
        <v>0</v>
      </c>
      <c r="AJ178" s="34">
        <v>0</v>
      </c>
      <c r="AK178" s="34">
        <v>0</v>
      </c>
      <c r="AL178" s="34">
        <v>0</v>
      </c>
      <c r="AM178" s="34">
        <v>0</v>
      </c>
      <c r="AN178" s="34">
        <v>0</v>
      </c>
      <c r="AO178" s="34">
        <v>0</v>
      </c>
      <c r="AP178" s="34">
        <v>0</v>
      </c>
      <c r="AQ178" s="34">
        <v>0</v>
      </c>
      <c r="AR178" s="34">
        <v>0</v>
      </c>
      <c r="AS178" s="34">
        <v>0</v>
      </c>
      <c r="AT178" s="34">
        <v>0</v>
      </c>
      <c r="AU178" s="34">
        <v>0</v>
      </c>
      <c r="AV178" s="34">
        <v>0</v>
      </c>
      <c r="AW178" s="34">
        <v>0</v>
      </c>
      <c r="AX178" s="31">
        <v>39975</v>
      </c>
      <c r="AY178" s="34">
        <v>761</v>
      </c>
      <c r="AZ178" s="24">
        <v>4554</v>
      </c>
      <c r="BA178" s="24">
        <v>2.4</v>
      </c>
      <c r="BB178" s="31">
        <v>41384</v>
      </c>
      <c r="BC178" s="24" t="s">
        <v>4</v>
      </c>
      <c r="BD178" s="24" t="s">
        <v>4</v>
      </c>
      <c r="BE178" s="24" t="s">
        <v>3</v>
      </c>
      <c r="BF178" s="24" t="s">
        <v>800</v>
      </c>
      <c r="BG178" s="24" t="s">
        <v>573</v>
      </c>
      <c r="BH178" s="24" t="s">
        <v>610</v>
      </c>
      <c r="BI178" s="24" t="s">
        <v>1274</v>
      </c>
      <c r="BJ178" s="34">
        <v>262600</v>
      </c>
      <c r="BK178" s="34">
        <v>259772.5</v>
      </c>
      <c r="BL178" s="31">
        <v>41529</v>
      </c>
      <c r="BM178" s="31">
        <v>43014</v>
      </c>
      <c r="BN178" s="24" t="s">
        <v>4</v>
      </c>
      <c r="BO178" s="24" t="s">
        <v>4</v>
      </c>
      <c r="BP178" s="24" t="s">
        <v>3</v>
      </c>
      <c r="BQ178" s="32" t="s">
        <v>4</v>
      </c>
      <c r="BR178" s="24" t="s">
        <v>4</v>
      </c>
      <c r="BS178" s="24" t="s">
        <v>4</v>
      </c>
      <c r="BT178" s="24" t="s">
        <v>3</v>
      </c>
      <c r="BU178" s="24" t="s">
        <v>4</v>
      </c>
      <c r="BV178" s="24" t="s">
        <v>4</v>
      </c>
      <c r="BW178" s="24"/>
      <c r="BX178" s="24" t="s">
        <v>3</v>
      </c>
      <c r="BY178" s="24" t="s">
        <v>881</v>
      </c>
      <c r="BZ178" s="24">
        <v>6</v>
      </c>
      <c r="CA178" s="31">
        <v>44413</v>
      </c>
      <c r="CB178" s="34">
        <v>6940.97</v>
      </c>
    </row>
    <row r="179" spans="1:80" ht="165">
      <c r="A179" s="24">
        <v>176</v>
      </c>
      <c r="B179" s="24">
        <v>5930253</v>
      </c>
      <c r="C179" s="24" t="s">
        <v>160</v>
      </c>
      <c r="D179" s="24">
        <v>202</v>
      </c>
      <c r="E179" s="24">
        <v>1</v>
      </c>
      <c r="F179" s="24" t="s">
        <v>145</v>
      </c>
      <c r="G179" s="24">
        <v>321712</v>
      </c>
      <c r="H179" s="24" t="s">
        <v>379</v>
      </c>
      <c r="I179" s="31">
        <v>39337</v>
      </c>
      <c r="J179" s="31">
        <v>42959</v>
      </c>
      <c r="K179" s="24">
        <v>840</v>
      </c>
      <c r="L179" s="32">
        <v>34000</v>
      </c>
      <c r="M179" s="33">
        <v>0.15</v>
      </c>
      <c r="N179" s="33">
        <v>0</v>
      </c>
      <c r="O179" s="24" t="s">
        <v>450</v>
      </c>
      <c r="P179" s="24" t="s">
        <v>452</v>
      </c>
      <c r="Q179" s="24" t="s">
        <v>488</v>
      </c>
      <c r="R179" s="24" t="s">
        <v>194</v>
      </c>
      <c r="S179" s="24" t="s">
        <v>4</v>
      </c>
      <c r="T179" s="34">
        <f t="shared" si="4"/>
        <v>157409.79</v>
      </c>
      <c r="U179" s="34">
        <v>107192.16</v>
      </c>
      <c r="V179" s="34">
        <v>50217.63</v>
      </c>
      <c r="W179" s="34">
        <v>0</v>
      </c>
      <c r="X179" s="34">
        <v>0</v>
      </c>
      <c r="Y179" s="34">
        <f t="shared" si="5"/>
        <v>5854.56</v>
      </c>
      <c r="Z179" s="24" t="s">
        <v>3</v>
      </c>
      <c r="AA179" s="24" t="s">
        <v>3</v>
      </c>
      <c r="AB179" s="24"/>
      <c r="AC179" s="24" t="s">
        <v>4</v>
      </c>
      <c r="AD179" s="24" t="s">
        <v>4</v>
      </c>
      <c r="AE179" s="34">
        <v>0</v>
      </c>
      <c r="AF179" s="34">
        <v>0</v>
      </c>
      <c r="AG179" s="34">
        <v>0</v>
      </c>
      <c r="AH179" s="34">
        <v>0</v>
      </c>
      <c r="AI179" s="34">
        <v>0</v>
      </c>
      <c r="AJ179" s="34">
        <v>0</v>
      </c>
      <c r="AK179" s="34">
        <v>0</v>
      </c>
      <c r="AL179" s="34">
        <v>0</v>
      </c>
      <c r="AM179" s="34">
        <v>0</v>
      </c>
      <c r="AN179" s="34">
        <v>0</v>
      </c>
      <c r="AO179" s="34">
        <v>0</v>
      </c>
      <c r="AP179" s="34">
        <v>0</v>
      </c>
      <c r="AQ179" s="34">
        <v>0</v>
      </c>
      <c r="AR179" s="34">
        <v>0</v>
      </c>
      <c r="AS179" s="34">
        <v>0</v>
      </c>
      <c r="AT179" s="34">
        <v>0</v>
      </c>
      <c r="AU179" s="34">
        <v>0</v>
      </c>
      <c r="AV179" s="34">
        <v>0</v>
      </c>
      <c r="AW179" s="34">
        <v>0</v>
      </c>
      <c r="AX179" s="31">
        <v>41824</v>
      </c>
      <c r="AY179" s="34">
        <v>1241.8499999999999</v>
      </c>
      <c r="AZ179" s="24">
        <v>2546</v>
      </c>
      <c r="BA179" s="24">
        <v>1</v>
      </c>
      <c r="BB179" s="31">
        <v>44055</v>
      </c>
      <c r="BC179" s="24" t="s">
        <v>4</v>
      </c>
      <c r="BD179" s="24" t="s">
        <v>4</v>
      </c>
      <c r="BE179" s="24" t="s">
        <v>3</v>
      </c>
      <c r="BF179" s="24" t="s">
        <v>801</v>
      </c>
      <c r="BG179" s="24" t="s">
        <v>573</v>
      </c>
      <c r="BH179" s="24" t="s">
        <v>802</v>
      </c>
      <c r="BI179" s="24" t="s">
        <v>1275</v>
      </c>
      <c r="BJ179" s="34">
        <v>276357</v>
      </c>
      <c r="BK179" s="34">
        <v>356850</v>
      </c>
      <c r="BL179" s="31">
        <v>41171</v>
      </c>
      <c r="BM179" s="31">
        <v>40918</v>
      </c>
      <c r="BN179" s="24" t="s">
        <v>4</v>
      </c>
      <c r="BO179" s="24" t="s">
        <v>4</v>
      </c>
      <c r="BP179" s="24" t="s">
        <v>4</v>
      </c>
      <c r="BQ179" s="32" t="s">
        <v>4</v>
      </c>
      <c r="BR179" s="24" t="s">
        <v>4</v>
      </c>
      <c r="BS179" s="24" t="s">
        <v>4</v>
      </c>
      <c r="BT179" s="24" t="s">
        <v>3</v>
      </c>
      <c r="BU179" s="24" t="s">
        <v>4</v>
      </c>
      <c r="BV179" s="24" t="s">
        <v>4</v>
      </c>
      <c r="BW179" s="24" t="s">
        <v>978</v>
      </c>
      <c r="BX179" s="24" t="s">
        <v>3</v>
      </c>
      <c r="BY179" s="24" t="s">
        <v>881</v>
      </c>
      <c r="BZ179" s="24">
        <v>6</v>
      </c>
      <c r="CA179" s="31">
        <v>44413</v>
      </c>
      <c r="CB179" s="34">
        <v>1246.76</v>
      </c>
    </row>
    <row r="180" spans="1:80" ht="120">
      <c r="A180" s="24">
        <v>177</v>
      </c>
      <c r="B180" s="24">
        <v>5777251</v>
      </c>
      <c r="C180" s="24" t="s">
        <v>160</v>
      </c>
      <c r="D180" s="24">
        <v>202</v>
      </c>
      <c r="E180" s="24">
        <v>1</v>
      </c>
      <c r="F180" s="24" t="s">
        <v>145</v>
      </c>
      <c r="G180" s="24">
        <v>321712</v>
      </c>
      <c r="H180" s="24" t="s">
        <v>380</v>
      </c>
      <c r="I180" s="31">
        <v>39351</v>
      </c>
      <c r="J180" s="31">
        <v>40446</v>
      </c>
      <c r="K180" s="24">
        <v>840</v>
      </c>
      <c r="L180" s="32">
        <v>25000</v>
      </c>
      <c r="M180" s="33">
        <v>0.14499999999999999</v>
      </c>
      <c r="N180" s="33">
        <v>0</v>
      </c>
      <c r="O180" s="24" t="s">
        <v>535</v>
      </c>
      <c r="P180" s="24" t="s">
        <v>452</v>
      </c>
      <c r="Q180" s="24" t="s">
        <v>507</v>
      </c>
      <c r="R180" s="24" t="s">
        <v>4</v>
      </c>
      <c r="S180" s="24" t="s">
        <v>4</v>
      </c>
      <c r="T180" s="34">
        <f t="shared" si="4"/>
        <v>758861.52</v>
      </c>
      <c r="U180" s="34">
        <v>672090.34</v>
      </c>
      <c r="V180" s="34">
        <v>86771.18</v>
      </c>
      <c r="W180" s="34">
        <v>0</v>
      </c>
      <c r="X180" s="34">
        <v>0</v>
      </c>
      <c r="Y180" s="34">
        <f t="shared" si="5"/>
        <v>28224.42</v>
      </c>
      <c r="Z180" s="24" t="s">
        <v>3</v>
      </c>
      <c r="AA180" s="24" t="s">
        <v>504</v>
      </c>
      <c r="AB180" s="24" t="s">
        <v>3</v>
      </c>
      <c r="AC180" s="24" t="s">
        <v>4</v>
      </c>
      <c r="AD180" s="24" t="s">
        <v>3</v>
      </c>
      <c r="AE180" s="34">
        <v>0</v>
      </c>
      <c r="AF180" s="34">
        <v>0</v>
      </c>
      <c r="AG180" s="34">
        <v>0</v>
      </c>
      <c r="AH180" s="34">
        <v>0</v>
      </c>
      <c r="AI180" s="34">
        <v>0</v>
      </c>
      <c r="AJ180" s="34">
        <v>0</v>
      </c>
      <c r="AK180" s="34">
        <v>0</v>
      </c>
      <c r="AL180" s="34">
        <v>0</v>
      </c>
      <c r="AM180" s="34">
        <v>0</v>
      </c>
      <c r="AN180" s="34">
        <v>0</v>
      </c>
      <c r="AO180" s="34">
        <v>0</v>
      </c>
      <c r="AP180" s="34">
        <v>0</v>
      </c>
      <c r="AQ180" s="34">
        <v>0</v>
      </c>
      <c r="AR180" s="34">
        <v>0</v>
      </c>
      <c r="AS180" s="34">
        <v>0</v>
      </c>
      <c r="AT180" s="34">
        <v>0</v>
      </c>
      <c r="AU180" s="34">
        <v>0</v>
      </c>
      <c r="AV180" s="34">
        <v>0</v>
      </c>
      <c r="AW180" s="34">
        <v>0</v>
      </c>
      <c r="AX180" s="31">
        <v>39902</v>
      </c>
      <c r="AY180" s="34">
        <v>368.83</v>
      </c>
      <c r="AZ180" s="24">
        <v>4583</v>
      </c>
      <c r="BA180" s="24">
        <v>4</v>
      </c>
      <c r="BB180" s="31">
        <v>41542</v>
      </c>
      <c r="BC180" s="24" t="s">
        <v>4</v>
      </c>
      <c r="BD180" s="24" t="s">
        <v>4</v>
      </c>
      <c r="BE180" s="24" t="s">
        <v>3</v>
      </c>
      <c r="BF180" s="24" t="s">
        <v>803</v>
      </c>
      <c r="BG180" s="24" t="s">
        <v>573</v>
      </c>
      <c r="BH180" s="24" t="s">
        <v>610</v>
      </c>
      <c r="BI180" s="24" t="s">
        <v>1276</v>
      </c>
      <c r="BJ180" s="34">
        <v>202000</v>
      </c>
      <c r="BK180" s="34">
        <v>183839</v>
      </c>
      <c r="BL180" s="31">
        <v>41593</v>
      </c>
      <c r="BM180" s="31">
        <v>42951</v>
      </c>
      <c r="BN180" s="24" t="s">
        <v>4</v>
      </c>
      <c r="BO180" s="24" t="s">
        <v>4</v>
      </c>
      <c r="BP180" s="24" t="s">
        <v>3</v>
      </c>
      <c r="BQ180" s="32" t="s">
        <v>4</v>
      </c>
      <c r="BR180" s="24" t="s">
        <v>4</v>
      </c>
      <c r="BS180" s="24" t="s">
        <v>4</v>
      </c>
      <c r="BT180" s="24" t="s">
        <v>3</v>
      </c>
      <c r="BU180" s="24" t="s">
        <v>4</v>
      </c>
      <c r="BV180" s="24" t="s">
        <v>4</v>
      </c>
      <c r="BW180" s="24" t="s">
        <v>1013</v>
      </c>
      <c r="BX180" s="24" t="s">
        <v>3</v>
      </c>
      <c r="BY180" s="24" t="s">
        <v>881</v>
      </c>
      <c r="BZ180" s="24">
        <v>6</v>
      </c>
      <c r="CA180" s="31">
        <v>44413</v>
      </c>
      <c r="CB180" s="34">
        <v>6067.7</v>
      </c>
    </row>
    <row r="181" spans="1:80" ht="195">
      <c r="A181" s="24">
        <v>178</v>
      </c>
      <c r="B181" s="24">
        <v>5805101</v>
      </c>
      <c r="C181" s="24" t="s">
        <v>160</v>
      </c>
      <c r="D181" s="24">
        <v>202</v>
      </c>
      <c r="E181" s="24">
        <v>1</v>
      </c>
      <c r="F181" s="24" t="s">
        <v>145</v>
      </c>
      <c r="G181" s="24">
        <v>321712</v>
      </c>
      <c r="H181" s="24" t="s">
        <v>381</v>
      </c>
      <c r="I181" s="31">
        <v>39422</v>
      </c>
      <c r="J181" s="31">
        <v>44901</v>
      </c>
      <c r="K181" s="24">
        <v>840</v>
      </c>
      <c r="L181" s="32">
        <v>25000</v>
      </c>
      <c r="M181" s="33">
        <v>0.13</v>
      </c>
      <c r="N181" s="33">
        <v>2E-3</v>
      </c>
      <c r="O181" s="24" t="s">
        <v>450</v>
      </c>
      <c r="P181" s="24" t="s">
        <v>536</v>
      </c>
      <c r="Q181" s="24" t="s">
        <v>503</v>
      </c>
      <c r="R181" s="24" t="s">
        <v>4</v>
      </c>
      <c r="S181" s="24" t="s">
        <v>4</v>
      </c>
      <c r="T181" s="34">
        <f t="shared" si="4"/>
        <v>1523271.92</v>
      </c>
      <c r="U181" s="34">
        <v>576575.87</v>
      </c>
      <c r="V181" s="34">
        <v>827188.68</v>
      </c>
      <c r="W181" s="34">
        <v>119507.37</v>
      </c>
      <c r="X181" s="34">
        <v>0</v>
      </c>
      <c r="Y181" s="34">
        <f t="shared" si="5"/>
        <v>56655.22</v>
      </c>
      <c r="Z181" s="24" t="s">
        <v>3</v>
      </c>
      <c r="AA181" s="24" t="s">
        <v>3</v>
      </c>
      <c r="AB181" s="24"/>
      <c r="AC181" s="24" t="s">
        <v>3</v>
      </c>
      <c r="AD181" s="24" t="s">
        <v>3</v>
      </c>
      <c r="AE181" s="34">
        <v>0</v>
      </c>
      <c r="AF181" s="34">
        <v>0</v>
      </c>
      <c r="AG181" s="34">
        <v>0</v>
      </c>
      <c r="AH181" s="34">
        <v>0</v>
      </c>
      <c r="AI181" s="34">
        <v>0</v>
      </c>
      <c r="AJ181" s="34">
        <v>0</v>
      </c>
      <c r="AK181" s="34">
        <v>0</v>
      </c>
      <c r="AL181" s="34">
        <v>0</v>
      </c>
      <c r="AM181" s="34">
        <v>0</v>
      </c>
      <c r="AN181" s="34">
        <v>0</v>
      </c>
      <c r="AO181" s="34">
        <v>0</v>
      </c>
      <c r="AP181" s="34">
        <v>0</v>
      </c>
      <c r="AQ181" s="34">
        <v>0</v>
      </c>
      <c r="AR181" s="34">
        <v>0</v>
      </c>
      <c r="AS181" s="34">
        <v>0</v>
      </c>
      <c r="AT181" s="34">
        <v>0</v>
      </c>
      <c r="AU181" s="34">
        <v>0</v>
      </c>
      <c r="AV181" s="34">
        <v>0</v>
      </c>
      <c r="AW181" s="34">
        <v>0</v>
      </c>
      <c r="AX181" s="31">
        <v>40949</v>
      </c>
      <c r="AY181" s="34">
        <v>399.49</v>
      </c>
      <c r="AZ181" s="24">
        <v>4161</v>
      </c>
      <c r="BA181" s="24">
        <v>4</v>
      </c>
      <c r="BB181" s="31">
        <v>45997</v>
      </c>
      <c r="BC181" s="24" t="s">
        <v>4</v>
      </c>
      <c r="BD181" s="24" t="s">
        <v>4</v>
      </c>
      <c r="BE181" s="24" t="s">
        <v>3</v>
      </c>
      <c r="BF181" s="24" t="s">
        <v>804</v>
      </c>
      <c r="BG181" s="24" t="s">
        <v>573</v>
      </c>
      <c r="BH181" s="24" t="s">
        <v>576</v>
      </c>
      <c r="BI181" s="24" t="s">
        <v>1277</v>
      </c>
      <c r="BJ181" s="34">
        <v>276700</v>
      </c>
      <c r="BK181" s="34">
        <v>196671.11</v>
      </c>
      <c r="BL181" s="31">
        <v>41527</v>
      </c>
      <c r="BM181" s="31">
        <v>41738</v>
      </c>
      <c r="BN181" s="24" t="s">
        <v>4</v>
      </c>
      <c r="BO181" s="24" t="s">
        <v>4</v>
      </c>
      <c r="BP181" s="24" t="s">
        <v>3</v>
      </c>
      <c r="BQ181" s="32" t="s">
        <v>4</v>
      </c>
      <c r="BR181" s="24" t="s">
        <v>4</v>
      </c>
      <c r="BS181" s="24" t="s">
        <v>4</v>
      </c>
      <c r="BT181" s="24" t="s">
        <v>4</v>
      </c>
      <c r="BU181" s="24" t="s">
        <v>4</v>
      </c>
      <c r="BV181" s="24" t="s">
        <v>4</v>
      </c>
      <c r="BW181" s="24" t="s">
        <v>1014</v>
      </c>
      <c r="BX181" s="24" t="s">
        <v>3</v>
      </c>
      <c r="BY181" s="24" t="s">
        <v>881</v>
      </c>
      <c r="BZ181" s="24">
        <v>6</v>
      </c>
      <c r="CA181" s="31">
        <v>44413</v>
      </c>
      <c r="CB181" s="34">
        <v>10615.54</v>
      </c>
    </row>
    <row r="182" spans="1:80" ht="75">
      <c r="A182" s="24">
        <v>179</v>
      </c>
      <c r="B182" s="24">
        <v>5875014</v>
      </c>
      <c r="C182" s="24" t="s">
        <v>160</v>
      </c>
      <c r="D182" s="24">
        <v>205</v>
      </c>
      <c r="E182" s="24">
        <v>1</v>
      </c>
      <c r="F182" s="24" t="s">
        <v>145</v>
      </c>
      <c r="G182" s="24">
        <v>321712</v>
      </c>
      <c r="H182" s="24" t="s">
        <v>382</v>
      </c>
      <c r="I182" s="31">
        <v>39617</v>
      </c>
      <c r="J182" s="31">
        <v>41443</v>
      </c>
      <c r="K182" s="24">
        <v>840</v>
      </c>
      <c r="L182" s="32">
        <v>11226.5</v>
      </c>
      <c r="M182" s="33">
        <v>0.14499999999999999</v>
      </c>
      <c r="N182" s="33">
        <v>0</v>
      </c>
      <c r="O182" s="24" t="s">
        <v>537</v>
      </c>
      <c r="P182" s="24" t="s">
        <v>448</v>
      </c>
      <c r="Q182" s="24" t="s">
        <v>503</v>
      </c>
      <c r="R182" s="24" t="s">
        <v>4</v>
      </c>
      <c r="S182" s="24" t="s">
        <v>4</v>
      </c>
      <c r="T182" s="34">
        <f t="shared" si="4"/>
        <v>206329.62</v>
      </c>
      <c r="U182" s="34">
        <v>167412.73000000001</v>
      </c>
      <c r="V182" s="34">
        <v>38916.89</v>
      </c>
      <c r="W182" s="34">
        <v>0</v>
      </c>
      <c r="X182" s="34">
        <v>0</v>
      </c>
      <c r="Y182" s="34">
        <f t="shared" si="5"/>
        <v>7674.04</v>
      </c>
      <c r="Z182" s="24" t="s">
        <v>3</v>
      </c>
      <c r="AA182" s="24"/>
      <c r="AB182" s="24" t="s">
        <v>3</v>
      </c>
      <c r="AC182" s="24" t="s">
        <v>3</v>
      </c>
      <c r="AD182" s="24" t="s">
        <v>3</v>
      </c>
      <c r="AE182" s="34">
        <v>0</v>
      </c>
      <c r="AF182" s="34">
        <v>0</v>
      </c>
      <c r="AG182" s="34">
        <v>0</v>
      </c>
      <c r="AH182" s="34">
        <v>0</v>
      </c>
      <c r="AI182" s="34">
        <v>0</v>
      </c>
      <c r="AJ182" s="34">
        <v>259.64999999999998</v>
      </c>
      <c r="AK182" s="34">
        <v>565.73</v>
      </c>
      <c r="AL182" s="34">
        <v>360.12</v>
      </c>
      <c r="AM182" s="34">
        <v>0</v>
      </c>
      <c r="AN182" s="34">
        <v>0</v>
      </c>
      <c r="AO182" s="34">
        <v>0</v>
      </c>
      <c r="AP182" s="34">
        <v>0</v>
      </c>
      <c r="AQ182" s="34">
        <v>0</v>
      </c>
      <c r="AR182" s="34">
        <v>1815.94</v>
      </c>
      <c r="AS182" s="34">
        <v>0</v>
      </c>
      <c r="AT182" s="34">
        <v>0</v>
      </c>
      <c r="AU182" s="34">
        <v>0</v>
      </c>
      <c r="AV182" s="34">
        <v>0</v>
      </c>
      <c r="AW182" s="34">
        <v>0</v>
      </c>
      <c r="AX182" s="31">
        <v>43948</v>
      </c>
      <c r="AY182" s="34">
        <v>1815.94</v>
      </c>
      <c r="AZ182" s="24">
        <v>3975</v>
      </c>
      <c r="BA182" s="24">
        <v>4</v>
      </c>
      <c r="BB182" s="31">
        <v>42539</v>
      </c>
      <c r="BC182" s="24" t="s">
        <v>4</v>
      </c>
      <c r="BD182" s="24" t="s">
        <v>4</v>
      </c>
      <c r="BE182" s="24" t="s">
        <v>4</v>
      </c>
      <c r="BF182" s="24"/>
      <c r="BG182" s="24"/>
      <c r="BH182" s="24"/>
      <c r="BI182" s="24" t="s">
        <v>604</v>
      </c>
      <c r="BJ182" s="34">
        <v>54496.800000000003</v>
      </c>
      <c r="BK182" s="34" t="s">
        <v>146</v>
      </c>
      <c r="BL182" s="31" t="s">
        <v>146</v>
      </c>
      <c r="BM182" s="31" t="s">
        <v>146</v>
      </c>
      <c r="BN182" s="24" t="s">
        <v>3</v>
      </c>
      <c r="BO182" s="24" t="s">
        <v>4</v>
      </c>
      <c r="BP182" s="24" t="s">
        <v>3</v>
      </c>
      <c r="BQ182" s="32" t="s">
        <v>4</v>
      </c>
      <c r="BR182" s="24" t="s">
        <v>4</v>
      </c>
      <c r="BS182" s="24" t="s">
        <v>4</v>
      </c>
      <c r="BT182" s="24" t="s">
        <v>3</v>
      </c>
      <c r="BU182" s="24" t="s">
        <v>4</v>
      </c>
      <c r="BV182" s="24" t="s">
        <v>4</v>
      </c>
      <c r="BW182" s="24" t="s">
        <v>1015</v>
      </c>
      <c r="BX182" s="24" t="s">
        <v>3</v>
      </c>
      <c r="BY182" s="24" t="s">
        <v>881</v>
      </c>
      <c r="BZ182" s="24">
        <v>6</v>
      </c>
      <c r="CA182" s="31">
        <v>44413</v>
      </c>
      <c r="CB182" s="34">
        <v>1664.15</v>
      </c>
    </row>
    <row r="183" spans="1:80" ht="90">
      <c r="A183" s="24">
        <v>180</v>
      </c>
      <c r="B183" s="24">
        <v>5931668</v>
      </c>
      <c r="C183" s="24" t="s">
        <v>160</v>
      </c>
      <c r="D183" s="24">
        <v>202</v>
      </c>
      <c r="E183" s="24">
        <v>1</v>
      </c>
      <c r="F183" s="24" t="s">
        <v>145</v>
      </c>
      <c r="G183" s="24">
        <v>321712</v>
      </c>
      <c r="H183" s="24" t="s">
        <v>383</v>
      </c>
      <c r="I183" s="31">
        <v>39065</v>
      </c>
      <c r="J183" s="31">
        <v>44177</v>
      </c>
      <c r="K183" s="24">
        <v>840</v>
      </c>
      <c r="L183" s="32">
        <v>12000</v>
      </c>
      <c r="M183" s="33">
        <v>0.15</v>
      </c>
      <c r="N183" s="33">
        <v>0</v>
      </c>
      <c r="O183" s="24" t="s">
        <v>450</v>
      </c>
      <c r="P183" s="24" t="s">
        <v>452</v>
      </c>
      <c r="Q183" s="24" t="s">
        <v>488</v>
      </c>
      <c r="R183" s="24" t="s">
        <v>194</v>
      </c>
      <c r="S183" s="24" t="s">
        <v>4</v>
      </c>
      <c r="T183" s="34">
        <f t="shared" si="4"/>
        <v>628370.14</v>
      </c>
      <c r="U183" s="34">
        <v>253364.13</v>
      </c>
      <c r="V183" s="34">
        <v>375006.01</v>
      </c>
      <c r="W183" s="34">
        <v>0</v>
      </c>
      <c r="X183" s="34">
        <v>0</v>
      </c>
      <c r="Y183" s="34">
        <f t="shared" si="5"/>
        <v>23371.040000000001</v>
      </c>
      <c r="Z183" s="24" t="s">
        <v>3</v>
      </c>
      <c r="AA183" s="24" t="s">
        <v>3</v>
      </c>
      <c r="AB183" s="24" t="s">
        <v>3</v>
      </c>
      <c r="AC183" s="24" t="s">
        <v>4</v>
      </c>
      <c r="AD183" s="24" t="s">
        <v>4</v>
      </c>
      <c r="AE183" s="34">
        <v>0</v>
      </c>
      <c r="AF183" s="34">
        <v>0</v>
      </c>
      <c r="AG183" s="34">
        <v>0</v>
      </c>
      <c r="AH183" s="34">
        <v>0</v>
      </c>
      <c r="AI183" s="34">
        <v>0</v>
      </c>
      <c r="AJ183" s="34">
        <v>0</v>
      </c>
      <c r="AK183" s="34">
        <v>0</v>
      </c>
      <c r="AL183" s="34">
        <v>0</v>
      </c>
      <c r="AM183" s="34">
        <v>0</v>
      </c>
      <c r="AN183" s="34">
        <v>0</v>
      </c>
      <c r="AO183" s="34">
        <v>0</v>
      </c>
      <c r="AP183" s="34">
        <v>0</v>
      </c>
      <c r="AQ183" s="34">
        <v>0</v>
      </c>
      <c r="AR183" s="34">
        <v>0</v>
      </c>
      <c r="AS183" s="34">
        <v>0</v>
      </c>
      <c r="AT183" s="34">
        <v>0</v>
      </c>
      <c r="AU183" s="34">
        <v>0</v>
      </c>
      <c r="AV183" s="34">
        <v>0</v>
      </c>
      <c r="AW183" s="34">
        <v>0</v>
      </c>
      <c r="AX183" s="31">
        <v>40646</v>
      </c>
      <c r="AY183" s="34">
        <v>124.93</v>
      </c>
      <c r="AZ183" s="24">
        <v>4219</v>
      </c>
      <c r="BA183" s="24">
        <v>2</v>
      </c>
      <c r="BB183" s="31">
        <v>45273</v>
      </c>
      <c r="BC183" s="24" t="s">
        <v>4</v>
      </c>
      <c r="BD183" s="24" t="s">
        <v>4</v>
      </c>
      <c r="BE183" s="24" t="s">
        <v>3</v>
      </c>
      <c r="BF183" s="24" t="s">
        <v>805</v>
      </c>
      <c r="BG183" s="24" t="s">
        <v>573</v>
      </c>
      <c r="BH183" s="24" t="s">
        <v>610</v>
      </c>
      <c r="BI183" s="24" t="s">
        <v>1278</v>
      </c>
      <c r="BJ183" s="34">
        <v>101000</v>
      </c>
      <c r="BK183" s="34">
        <v>189386.4</v>
      </c>
      <c r="BL183" s="31">
        <v>40388</v>
      </c>
      <c r="BM183" s="31">
        <v>39840</v>
      </c>
      <c r="BN183" s="24" t="s">
        <v>4</v>
      </c>
      <c r="BO183" s="24" t="s">
        <v>4</v>
      </c>
      <c r="BP183" s="24" t="s">
        <v>4</v>
      </c>
      <c r="BQ183" s="32" t="s">
        <v>4</v>
      </c>
      <c r="BR183" s="24" t="s">
        <v>4</v>
      </c>
      <c r="BS183" s="24" t="s">
        <v>4</v>
      </c>
      <c r="BT183" s="24" t="s">
        <v>3</v>
      </c>
      <c r="BU183" s="24" t="s">
        <v>1016</v>
      </c>
      <c r="BV183" s="24" t="s">
        <v>4</v>
      </c>
      <c r="BW183" s="24" t="s">
        <v>980</v>
      </c>
      <c r="BX183" s="24" t="s">
        <v>3</v>
      </c>
      <c r="BY183" s="24" t="s">
        <v>881</v>
      </c>
      <c r="BZ183" s="24">
        <v>6</v>
      </c>
      <c r="CA183" s="31">
        <v>44413</v>
      </c>
      <c r="CB183" s="34">
        <v>4502.84</v>
      </c>
    </row>
    <row r="184" spans="1:80" ht="60">
      <c r="A184" s="24">
        <v>181</v>
      </c>
      <c r="B184" s="24" t="s">
        <v>446</v>
      </c>
      <c r="C184" s="24" t="s">
        <v>160</v>
      </c>
      <c r="D184" s="24">
        <v>203</v>
      </c>
      <c r="E184" s="24">
        <v>2</v>
      </c>
      <c r="F184" s="24" t="s">
        <v>145</v>
      </c>
      <c r="G184" s="24">
        <v>321712</v>
      </c>
      <c r="H184" s="24" t="s">
        <v>384</v>
      </c>
      <c r="I184" s="31">
        <v>39200</v>
      </c>
      <c r="J184" s="31">
        <v>39564</v>
      </c>
      <c r="K184" s="24">
        <v>980</v>
      </c>
      <c r="L184" s="32">
        <v>1000</v>
      </c>
      <c r="M184" s="33">
        <v>0.36499999999999999</v>
      </c>
      <c r="N184" s="33">
        <v>0</v>
      </c>
      <c r="O184" s="24" t="s">
        <v>468</v>
      </c>
      <c r="P184" s="24" t="s">
        <v>469</v>
      </c>
      <c r="Q184" s="24" t="s">
        <v>493</v>
      </c>
      <c r="R184" s="24" t="s">
        <v>4</v>
      </c>
      <c r="S184" s="24" t="s">
        <v>4</v>
      </c>
      <c r="T184" s="34">
        <f t="shared" si="4"/>
        <v>1144.78</v>
      </c>
      <c r="U184" s="34">
        <v>1041.45</v>
      </c>
      <c r="V184" s="34">
        <v>103.33</v>
      </c>
      <c r="W184" s="34">
        <v>0</v>
      </c>
      <c r="X184" s="34">
        <v>0</v>
      </c>
      <c r="Y184" s="34">
        <f t="shared" si="5"/>
        <v>1144.78</v>
      </c>
      <c r="Z184" s="24" t="s">
        <v>4</v>
      </c>
      <c r="AA184" s="24" t="s">
        <v>538</v>
      </c>
      <c r="AB184" s="24"/>
      <c r="AC184" s="24"/>
      <c r="AD184" s="24" t="s">
        <v>4</v>
      </c>
      <c r="AE184" s="34">
        <v>0</v>
      </c>
      <c r="AF184" s="34">
        <v>0</v>
      </c>
      <c r="AG184" s="34">
        <v>0</v>
      </c>
      <c r="AH184" s="34">
        <v>0</v>
      </c>
      <c r="AI184" s="34">
        <v>0</v>
      </c>
      <c r="AJ184" s="34">
        <v>0</v>
      </c>
      <c r="AK184" s="34">
        <v>0</v>
      </c>
      <c r="AL184" s="34">
        <v>0</v>
      </c>
      <c r="AM184" s="34">
        <v>0</v>
      </c>
      <c r="AN184" s="34">
        <v>0</v>
      </c>
      <c r="AO184" s="34">
        <v>0</v>
      </c>
      <c r="AP184" s="34">
        <v>0</v>
      </c>
      <c r="AQ184" s="34">
        <v>0</v>
      </c>
      <c r="AR184" s="34">
        <v>0</v>
      </c>
      <c r="AS184" s="34">
        <v>0</v>
      </c>
      <c r="AT184" s="34">
        <v>0</v>
      </c>
      <c r="AU184" s="34">
        <v>0</v>
      </c>
      <c r="AV184" s="34">
        <v>0</v>
      </c>
      <c r="AW184" s="34">
        <v>0</v>
      </c>
      <c r="AX184" s="31">
        <v>39979</v>
      </c>
      <c r="AY184" s="34">
        <v>1.3</v>
      </c>
      <c r="AZ184" s="24">
        <v>4946</v>
      </c>
      <c r="BA184" s="24">
        <v>1</v>
      </c>
      <c r="BB184" s="31">
        <v>40660</v>
      </c>
      <c r="BC184" s="24" t="s">
        <v>4</v>
      </c>
      <c r="BD184" s="24" t="s">
        <v>4</v>
      </c>
      <c r="BE184" s="24" t="s">
        <v>3</v>
      </c>
      <c r="BF184" s="24" t="s">
        <v>806</v>
      </c>
      <c r="BG184" s="24" t="s">
        <v>0</v>
      </c>
      <c r="BH184" s="24" t="s">
        <v>665</v>
      </c>
      <c r="BI184" s="24" t="s">
        <v>807</v>
      </c>
      <c r="BJ184" s="34">
        <v>1100</v>
      </c>
      <c r="BK184" s="34" t="s">
        <v>146</v>
      </c>
      <c r="BL184" s="31" t="s">
        <v>146</v>
      </c>
      <c r="BM184" s="31" t="s">
        <v>146</v>
      </c>
      <c r="BN184" s="24" t="s">
        <v>4</v>
      </c>
      <c r="BO184" s="24" t="s">
        <v>4</v>
      </c>
      <c r="BP184" s="24" t="s">
        <v>4</v>
      </c>
      <c r="BQ184" s="32" t="s">
        <v>3</v>
      </c>
      <c r="BR184" s="24" t="s">
        <v>4</v>
      </c>
      <c r="BS184" s="24" t="s">
        <v>4</v>
      </c>
      <c r="BT184" s="24" t="s">
        <v>4</v>
      </c>
      <c r="BU184" s="24" t="s">
        <v>4</v>
      </c>
      <c r="BV184" s="24" t="s">
        <v>4</v>
      </c>
      <c r="BW184" s="24" t="s">
        <v>1017</v>
      </c>
      <c r="BX184" s="24" t="s">
        <v>3</v>
      </c>
      <c r="BY184" s="24" t="s">
        <v>881</v>
      </c>
      <c r="BZ184" s="24">
        <v>6</v>
      </c>
      <c r="CA184" s="31">
        <v>44413</v>
      </c>
      <c r="CB184" s="34">
        <v>9.16</v>
      </c>
    </row>
    <row r="185" spans="1:80" ht="75">
      <c r="A185" s="24">
        <v>182</v>
      </c>
      <c r="B185" s="24">
        <v>5847420</v>
      </c>
      <c r="C185" s="24" t="s">
        <v>160</v>
      </c>
      <c r="D185" s="24">
        <v>202</v>
      </c>
      <c r="E185" s="24">
        <v>2</v>
      </c>
      <c r="F185" s="24" t="s">
        <v>145</v>
      </c>
      <c r="G185" s="24">
        <v>321712</v>
      </c>
      <c r="H185" s="24" t="s">
        <v>385</v>
      </c>
      <c r="I185" s="31">
        <v>39246</v>
      </c>
      <c r="J185" s="31">
        <v>39976</v>
      </c>
      <c r="K185" s="24">
        <v>840</v>
      </c>
      <c r="L185" s="32">
        <v>4000</v>
      </c>
      <c r="M185" s="33">
        <v>0.14499999999999999</v>
      </c>
      <c r="N185" s="33">
        <v>0</v>
      </c>
      <c r="O185" s="24" t="s">
        <v>450</v>
      </c>
      <c r="P185" s="24" t="s">
        <v>452</v>
      </c>
      <c r="Q185" s="24" t="s">
        <v>493</v>
      </c>
      <c r="R185" s="24" t="s">
        <v>4</v>
      </c>
      <c r="S185" s="24" t="s">
        <v>4</v>
      </c>
      <c r="T185" s="34">
        <f t="shared" si="4"/>
        <v>13877.03</v>
      </c>
      <c r="U185" s="34">
        <v>13877.03</v>
      </c>
      <c r="V185" s="34">
        <v>0</v>
      </c>
      <c r="W185" s="34">
        <v>0</v>
      </c>
      <c r="X185" s="34">
        <v>0</v>
      </c>
      <c r="Y185" s="34">
        <f t="shared" si="5"/>
        <v>516.13</v>
      </c>
      <c r="Z185" s="24" t="s">
        <v>3</v>
      </c>
      <c r="AA185" s="24" t="s">
        <v>3</v>
      </c>
      <c r="AB185" s="24" t="s">
        <v>3</v>
      </c>
      <c r="AC185" s="24" t="s">
        <v>4</v>
      </c>
      <c r="AD185" s="24" t="s">
        <v>4</v>
      </c>
      <c r="AE185" s="34">
        <v>0</v>
      </c>
      <c r="AF185" s="34">
        <v>0</v>
      </c>
      <c r="AG185" s="34">
        <v>0</v>
      </c>
      <c r="AH185" s="34">
        <v>0</v>
      </c>
      <c r="AI185" s="34">
        <v>0</v>
      </c>
      <c r="AJ185" s="34">
        <v>0</v>
      </c>
      <c r="AK185" s="34">
        <v>0</v>
      </c>
      <c r="AL185" s="34">
        <v>0</v>
      </c>
      <c r="AM185" s="34">
        <v>0</v>
      </c>
      <c r="AN185" s="34">
        <v>0</v>
      </c>
      <c r="AO185" s="34">
        <v>0</v>
      </c>
      <c r="AP185" s="34">
        <v>0</v>
      </c>
      <c r="AQ185" s="34">
        <v>0</v>
      </c>
      <c r="AR185" s="34">
        <v>0</v>
      </c>
      <c r="AS185" s="34">
        <v>0</v>
      </c>
      <c r="AT185" s="34">
        <v>0</v>
      </c>
      <c r="AU185" s="34">
        <v>0</v>
      </c>
      <c r="AV185" s="34">
        <v>0</v>
      </c>
      <c r="AW185" s="34">
        <v>0</v>
      </c>
      <c r="AX185" s="31">
        <v>39973</v>
      </c>
      <c r="AY185" s="34">
        <v>17.13</v>
      </c>
      <c r="AZ185" s="24">
        <v>4430</v>
      </c>
      <c r="BA185" s="24">
        <v>1</v>
      </c>
      <c r="BB185" s="31">
        <v>41072</v>
      </c>
      <c r="BC185" s="24" t="s">
        <v>4</v>
      </c>
      <c r="BD185" s="24" t="s">
        <v>4</v>
      </c>
      <c r="BE185" s="24" t="s">
        <v>3</v>
      </c>
      <c r="BF185" s="24" t="s">
        <v>808</v>
      </c>
      <c r="BG185" s="24" t="s">
        <v>573</v>
      </c>
      <c r="BH185" s="24" t="s">
        <v>680</v>
      </c>
      <c r="BI185" s="24" t="s">
        <v>1279</v>
      </c>
      <c r="BJ185" s="34">
        <v>33777</v>
      </c>
      <c r="BK185" s="34">
        <v>53380.33</v>
      </c>
      <c r="BL185" s="31">
        <v>40147</v>
      </c>
      <c r="BM185" s="31">
        <v>40155</v>
      </c>
      <c r="BN185" s="24" t="s">
        <v>4</v>
      </c>
      <c r="BO185" s="24" t="s">
        <v>4</v>
      </c>
      <c r="BP185" s="24" t="s">
        <v>4</v>
      </c>
      <c r="BQ185" s="32" t="s">
        <v>3</v>
      </c>
      <c r="BR185" s="24" t="s">
        <v>4</v>
      </c>
      <c r="BS185" s="24" t="s">
        <v>4</v>
      </c>
      <c r="BT185" s="24" t="s">
        <v>3</v>
      </c>
      <c r="BU185" s="24" t="s">
        <v>4</v>
      </c>
      <c r="BV185" s="24" t="s">
        <v>4</v>
      </c>
      <c r="BW185" s="24" t="s">
        <v>1018</v>
      </c>
      <c r="BX185" s="24" t="s">
        <v>3</v>
      </c>
      <c r="BY185" s="24" t="s">
        <v>881</v>
      </c>
      <c r="BZ185" s="24">
        <v>6</v>
      </c>
      <c r="CA185" s="31">
        <v>44413</v>
      </c>
      <c r="CB185" s="34">
        <v>108.04</v>
      </c>
    </row>
    <row r="186" spans="1:80" ht="60">
      <c r="A186" s="24">
        <v>183</v>
      </c>
      <c r="B186" s="24">
        <v>5846471</v>
      </c>
      <c r="C186" s="24" t="s">
        <v>160</v>
      </c>
      <c r="D186" s="24">
        <v>201</v>
      </c>
      <c r="E186" s="24">
        <v>2</v>
      </c>
      <c r="F186" s="24" t="s">
        <v>145</v>
      </c>
      <c r="G186" s="24">
        <v>321712</v>
      </c>
      <c r="H186" s="24" t="s">
        <v>386</v>
      </c>
      <c r="I186" s="31">
        <v>39210</v>
      </c>
      <c r="J186" s="31">
        <v>41766</v>
      </c>
      <c r="K186" s="24">
        <v>840</v>
      </c>
      <c r="L186" s="32">
        <v>10845.54</v>
      </c>
      <c r="M186" s="33">
        <v>0.09</v>
      </c>
      <c r="N186" s="33">
        <v>2E-3</v>
      </c>
      <c r="O186" s="24" t="s">
        <v>465</v>
      </c>
      <c r="P186" s="24" t="s">
        <v>539</v>
      </c>
      <c r="Q186" s="24" t="s">
        <v>493</v>
      </c>
      <c r="R186" s="24" t="s">
        <v>4</v>
      </c>
      <c r="S186" s="24" t="s">
        <v>4</v>
      </c>
      <c r="T186" s="34">
        <f t="shared" si="4"/>
        <v>265331.64</v>
      </c>
      <c r="U186" s="34">
        <v>264513.24</v>
      </c>
      <c r="V186" s="34">
        <v>715.46</v>
      </c>
      <c r="W186" s="34">
        <v>102.94</v>
      </c>
      <c r="X186" s="34">
        <v>0</v>
      </c>
      <c r="Y186" s="34">
        <f t="shared" si="5"/>
        <v>9868.51</v>
      </c>
      <c r="Z186" s="24" t="s">
        <v>3</v>
      </c>
      <c r="AA186" s="24" t="s">
        <v>3</v>
      </c>
      <c r="AB186" s="24"/>
      <c r="AC186" s="24" t="s">
        <v>4</v>
      </c>
      <c r="AD186" s="24" t="s">
        <v>3</v>
      </c>
      <c r="AE186" s="34">
        <v>0</v>
      </c>
      <c r="AF186" s="34">
        <v>0</v>
      </c>
      <c r="AG186" s="34">
        <v>0</v>
      </c>
      <c r="AH186" s="34">
        <v>0</v>
      </c>
      <c r="AI186" s="34">
        <v>0</v>
      </c>
      <c r="AJ186" s="34">
        <v>0</v>
      </c>
      <c r="AK186" s="34">
        <v>0</v>
      </c>
      <c r="AL186" s="34">
        <v>0</v>
      </c>
      <c r="AM186" s="34">
        <v>0</v>
      </c>
      <c r="AN186" s="34">
        <v>0</v>
      </c>
      <c r="AO186" s="34">
        <v>0</v>
      </c>
      <c r="AP186" s="34">
        <v>0</v>
      </c>
      <c r="AQ186" s="34">
        <v>0</v>
      </c>
      <c r="AR186" s="34">
        <v>0</v>
      </c>
      <c r="AS186" s="34">
        <v>0</v>
      </c>
      <c r="AT186" s="34">
        <v>0</v>
      </c>
      <c r="AU186" s="34">
        <v>0</v>
      </c>
      <c r="AV186" s="34">
        <v>0</v>
      </c>
      <c r="AW186" s="34">
        <v>0</v>
      </c>
      <c r="AX186" s="31">
        <v>40693</v>
      </c>
      <c r="AY186" s="34">
        <v>2.15</v>
      </c>
      <c r="AZ186" s="24">
        <v>4646</v>
      </c>
      <c r="BA186" s="24">
        <v>4</v>
      </c>
      <c r="BB186" s="31">
        <v>42855</v>
      </c>
      <c r="BC186" s="24" t="s">
        <v>4</v>
      </c>
      <c r="BD186" s="24" t="s">
        <v>4</v>
      </c>
      <c r="BE186" s="24" t="s">
        <v>3</v>
      </c>
      <c r="BF186" s="24" t="s">
        <v>809</v>
      </c>
      <c r="BG186" s="24" t="s">
        <v>161</v>
      </c>
      <c r="BH186" s="24" t="s">
        <v>810</v>
      </c>
      <c r="BI186" s="24" t="s">
        <v>1280</v>
      </c>
      <c r="BJ186" s="34">
        <v>54770</v>
      </c>
      <c r="BK186" s="34">
        <v>42239.4</v>
      </c>
      <c r="BL186" s="31">
        <v>40452</v>
      </c>
      <c r="BM186" s="31">
        <v>40493</v>
      </c>
      <c r="BN186" s="24" t="s">
        <v>4</v>
      </c>
      <c r="BO186" s="24" t="s">
        <v>4</v>
      </c>
      <c r="BP186" s="24" t="s">
        <v>4</v>
      </c>
      <c r="BQ186" s="32" t="s">
        <v>3</v>
      </c>
      <c r="BR186" s="24" t="s">
        <v>4</v>
      </c>
      <c r="BS186" s="24" t="s">
        <v>4</v>
      </c>
      <c r="BT186" s="24" t="s">
        <v>4</v>
      </c>
      <c r="BU186" s="24" t="s">
        <v>4</v>
      </c>
      <c r="BV186" s="24" t="s">
        <v>4</v>
      </c>
      <c r="BW186" s="24" t="s">
        <v>1018</v>
      </c>
      <c r="BX186" s="24" t="s">
        <v>3</v>
      </c>
      <c r="BY186" s="24" t="s">
        <v>881</v>
      </c>
      <c r="BZ186" s="24">
        <v>6</v>
      </c>
      <c r="CA186" s="31">
        <v>44413</v>
      </c>
      <c r="CB186" s="34">
        <v>2065.81</v>
      </c>
    </row>
    <row r="187" spans="1:80" ht="180">
      <c r="A187" s="24">
        <v>184</v>
      </c>
      <c r="B187" s="24">
        <v>5799173</v>
      </c>
      <c r="C187" s="24" t="s">
        <v>160</v>
      </c>
      <c r="D187" s="24">
        <v>202</v>
      </c>
      <c r="E187" s="24">
        <v>1</v>
      </c>
      <c r="F187" s="24" t="s">
        <v>145</v>
      </c>
      <c r="G187" s="24">
        <v>321712</v>
      </c>
      <c r="H187" s="24" t="s">
        <v>387</v>
      </c>
      <c r="I187" s="31">
        <v>39688</v>
      </c>
      <c r="J187" s="31">
        <v>41506</v>
      </c>
      <c r="K187" s="24">
        <v>840</v>
      </c>
      <c r="L187" s="32">
        <v>49500</v>
      </c>
      <c r="M187" s="33">
        <v>0.16</v>
      </c>
      <c r="N187" s="33">
        <v>0</v>
      </c>
      <c r="O187" s="24" t="s">
        <v>540</v>
      </c>
      <c r="P187" s="24" t="s">
        <v>452</v>
      </c>
      <c r="Q187" s="24" t="s">
        <v>488</v>
      </c>
      <c r="R187" s="24" t="s">
        <v>194</v>
      </c>
      <c r="S187" s="24" t="s">
        <v>4</v>
      </c>
      <c r="T187" s="34">
        <f t="shared" si="4"/>
        <v>2287856.52</v>
      </c>
      <c r="U187" s="34">
        <v>1297013.06</v>
      </c>
      <c r="V187" s="34">
        <v>990843.46</v>
      </c>
      <c r="W187" s="34">
        <v>0</v>
      </c>
      <c r="X187" s="34">
        <v>0</v>
      </c>
      <c r="Y187" s="34">
        <f t="shared" si="5"/>
        <v>85092.5</v>
      </c>
      <c r="Z187" s="24" t="s">
        <v>3</v>
      </c>
      <c r="AA187" s="24" t="s">
        <v>3</v>
      </c>
      <c r="AB187" s="24"/>
      <c r="AC187" s="24" t="s">
        <v>4</v>
      </c>
      <c r="AD187" s="24" t="s">
        <v>4</v>
      </c>
      <c r="AE187" s="34">
        <v>0</v>
      </c>
      <c r="AF187" s="34">
        <v>0</v>
      </c>
      <c r="AG187" s="34">
        <v>0</v>
      </c>
      <c r="AH187" s="34">
        <v>0</v>
      </c>
      <c r="AI187" s="34">
        <v>0</v>
      </c>
      <c r="AJ187" s="34">
        <v>0</v>
      </c>
      <c r="AK187" s="34">
        <v>0</v>
      </c>
      <c r="AL187" s="34">
        <v>0</v>
      </c>
      <c r="AM187" s="34">
        <v>0</v>
      </c>
      <c r="AN187" s="34">
        <v>0</v>
      </c>
      <c r="AO187" s="34">
        <v>0</v>
      </c>
      <c r="AP187" s="34">
        <v>0</v>
      </c>
      <c r="AQ187" s="34">
        <v>0</v>
      </c>
      <c r="AR187" s="34">
        <v>0</v>
      </c>
      <c r="AS187" s="34">
        <v>0</v>
      </c>
      <c r="AT187" s="34">
        <v>0</v>
      </c>
      <c r="AU187" s="34">
        <v>0</v>
      </c>
      <c r="AV187" s="34">
        <v>0</v>
      </c>
      <c r="AW187" s="34">
        <v>0</v>
      </c>
      <c r="AX187" s="31">
        <v>39983</v>
      </c>
      <c r="AY187" s="34">
        <v>2033.85</v>
      </c>
      <c r="AZ187" s="24">
        <v>4636</v>
      </c>
      <c r="BA187" s="24">
        <v>4</v>
      </c>
      <c r="BB187" s="31">
        <v>42602</v>
      </c>
      <c r="BC187" s="24" t="s">
        <v>4</v>
      </c>
      <c r="BD187" s="24" t="s">
        <v>4</v>
      </c>
      <c r="BE187" s="24" t="s">
        <v>3</v>
      </c>
      <c r="BF187" s="24" t="s">
        <v>811</v>
      </c>
      <c r="BG187" s="24" t="s">
        <v>573</v>
      </c>
      <c r="BH187" s="24" t="s">
        <v>812</v>
      </c>
      <c r="BI187" s="24" t="s">
        <v>1281</v>
      </c>
      <c r="BJ187" s="34">
        <v>253914.68</v>
      </c>
      <c r="BK187" s="34">
        <v>418152</v>
      </c>
      <c r="BL187" s="31">
        <v>40147</v>
      </c>
      <c r="BM187" s="31" t="s">
        <v>813</v>
      </c>
      <c r="BN187" s="24" t="s">
        <v>4</v>
      </c>
      <c r="BO187" s="24" t="s">
        <v>4</v>
      </c>
      <c r="BP187" s="24" t="s">
        <v>4</v>
      </c>
      <c r="BQ187" s="32" t="s">
        <v>4</v>
      </c>
      <c r="BR187" s="24" t="s">
        <v>4</v>
      </c>
      <c r="BS187" s="24" t="s">
        <v>4</v>
      </c>
      <c r="BT187" s="24" t="s">
        <v>4</v>
      </c>
      <c r="BU187" s="24" t="s">
        <v>4</v>
      </c>
      <c r="BV187" s="24" t="s">
        <v>4</v>
      </c>
      <c r="BW187" s="24" t="s">
        <v>1019</v>
      </c>
      <c r="BX187" s="24" t="s">
        <v>3</v>
      </c>
      <c r="BY187" s="24" t="s">
        <v>881</v>
      </c>
      <c r="BZ187" s="24">
        <v>6</v>
      </c>
      <c r="CA187" s="31">
        <v>44413</v>
      </c>
      <c r="CB187" s="34">
        <v>18120.84</v>
      </c>
    </row>
    <row r="188" spans="1:80" ht="225">
      <c r="A188" s="24">
        <v>185</v>
      </c>
      <c r="B188" s="24">
        <v>5931335</v>
      </c>
      <c r="C188" s="24" t="s">
        <v>160</v>
      </c>
      <c r="D188" s="24">
        <v>202</v>
      </c>
      <c r="E188" s="24">
        <v>1</v>
      </c>
      <c r="F188" s="24" t="s">
        <v>145</v>
      </c>
      <c r="G188" s="24">
        <v>321712</v>
      </c>
      <c r="H188" s="24" t="s">
        <v>388</v>
      </c>
      <c r="I188" s="31">
        <v>39248</v>
      </c>
      <c r="J188" s="31">
        <v>42900</v>
      </c>
      <c r="K188" s="24">
        <v>840</v>
      </c>
      <c r="L188" s="32">
        <v>175000</v>
      </c>
      <c r="M188" s="33">
        <v>0.15</v>
      </c>
      <c r="N188" s="33">
        <v>0</v>
      </c>
      <c r="O188" s="24" t="s">
        <v>450</v>
      </c>
      <c r="P188" s="24" t="s">
        <v>452</v>
      </c>
      <c r="Q188" s="24" t="s">
        <v>488</v>
      </c>
      <c r="R188" s="24" t="s">
        <v>194</v>
      </c>
      <c r="S188" s="24" t="s">
        <v>4</v>
      </c>
      <c r="T188" s="34">
        <f t="shared" si="4"/>
        <v>7070852.5700000003</v>
      </c>
      <c r="U188" s="34">
        <v>3891529.6</v>
      </c>
      <c r="V188" s="34">
        <v>3179322.97</v>
      </c>
      <c r="W188" s="34">
        <v>0</v>
      </c>
      <c r="X188" s="34">
        <v>0</v>
      </c>
      <c r="Y188" s="34">
        <f t="shared" si="5"/>
        <v>262987</v>
      </c>
      <c r="Z188" s="24" t="s">
        <v>3</v>
      </c>
      <c r="AA188" s="24" t="s">
        <v>3</v>
      </c>
      <c r="AB188" s="24"/>
      <c r="AC188" s="24" t="s">
        <v>4</v>
      </c>
      <c r="AD188" s="24" t="s">
        <v>4</v>
      </c>
      <c r="AE188" s="34">
        <v>0</v>
      </c>
      <c r="AF188" s="34">
        <v>0</v>
      </c>
      <c r="AG188" s="34">
        <v>0</v>
      </c>
      <c r="AH188" s="34">
        <v>0</v>
      </c>
      <c r="AI188" s="34">
        <v>0</v>
      </c>
      <c r="AJ188" s="34">
        <v>0</v>
      </c>
      <c r="AK188" s="34">
        <v>0</v>
      </c>
      <c r="AL188" s="34">
        <v>0</v>
      </c>
      <c r="AM188" s="34">
        <v>0</v>
      </c>
      <c r="AN188" s="34">
        <v>0</v>
      </c>
      <c r="AO188" s="34">
        <v>0</v>
      </c>
      <c r="AP188" s="34">
        <v>0</v>
      </c>
      <c r="AQ188" s="34">
        <v>0</v>
      </c>
      <c r="AR188" s="34">
        <v>0</v>
      </c>
      <c r="AS188" s="34">
        <v>0</v>
      </c>
      <c r="AT188" s="34">
        <v>0</v>
      </c>
      <c r="AU188" s="34">
        <v>0</v>
      </c>
      <c r="AV188" s="34">
        <v>0</v>
      </c>
      <c r="AW188" s="34">
        <v>0</v>
      </c>
      <c r="AX188" s="31">
        <v>40990</v>
      </c>
      <c r="AY188" s="34">
        <v>15970</v>
      </c>
      <c r="AZ188" s="24">
        <v>4097</v>
      </c>
      <c r="BA188" s="24">
        <v>2</v>
      </c>
      <c r="BB188" s="31">
        <v>43996</v>
      </c>
      <c r="BC188" s="24" t="s">
        <v>4</v>
      </c>
      <c r="BD188" s="24" t="s">
        <v>4</v>
      </c>
      <c r="BE188" s="24" t="s">
        <v>3</v>
      </c>
      <c r="BF188" s="24" t="s">
        <v>814</v>
      </c>
      <c r="BG188" s="24" t="s">
        <v>573</v>
      </c>
      <c r="BH188" s="24" t="s">
        <v>815</v>
      </c>
      <c r="BI188" s="24" t="s">
        <v>1282</v>
      </c>
      <c r="BJ188" s="34">
        <v>1262500</v>
      </c>
      <c r="BK188" s="34">
        <v>1995000</v>
      </c>
      <c r="BL188" s="31">
        <v>40147</v>
      </c>
      <c r="BM188" s="31">
        <v>40619</v>
      </c>
      <c r="BN188" s="24" t="s">
        <v>4</v>
      </c>
      <c r="BO188" s="24" t="s">
        <v>4</v>
      </c>
      <c r="BP188" s="24" t="s">
        <v>4</v>
      </c>
      <c r="BQ188" s="32" t="s">
        <v>4</v>
      </c>
      <c r="BR188" s="24" t="s">
        <v>4</v>
      </c>
      <c r="BS188" s="24" t="s">
        <v>4</v>
      </c>
      <c r="BT188" s="24" t="s">
        <v>4</v>
      </c>
      <c r="BU188" s="24" t="s">
        <v>4</v>
      </c>
      <c r="BV188" s="24" t="s">
        <v>4</v>
      </c>
      <c r="BW188" s="24" t="s">
        <v>978</v>
      </c>
      <c r="BX188" s="24" t="s">
        <v>3</v>
      </c>
      <c r="BY188" s="24" t="s">
        <v>881</v>
      </c>
      <c r="BZ188" s="24">
        <v>6</v>
      </c>
      <c r="CA188" s="31">
        <v>44413</v>
      </c>
      <c r="CB188" s="34">
        <v>56004.3</v>
      </c>
    </row>
    <row r="189" spans="1:80" ht="60">
      <c r="A189" s="24">
        <v>186</v>
      </c>
      <c r="B189" s="24">
        <v>5929215</v>
      </c>
      <c r="C189" s="24" t="s">
        <v>160</v>
      </c>
      <c r="D189" s="24">
        <v>201</v>
      </c>
      <c r="E189" s="24">
        <v>1</v>
      </c>
      <c r="F189" s="24" t="s">
        <v>145</v>
      </c>
      <c r="G189" s="24">
        <v>321712</v>
      </c>
      <c r="H189" s="24" t="s">
        <v>389</v>
      </c>
      <c r="I189" s="31">
        <v>39581</v>
      </c>
      <c r="J189" s="31">
        <v>41407</v>
      </c>
      <c r="K189" s="24">
        <v>840</v>
      </c>
      <c r="L189" s="32">
        <v>7760</v>
      </c>
      <c r="M189" s="33">
        <v>0.09</v>
      </c>
      <c r="N189" s="33">
        <v>2E-3</v>
      </c>
      <c r="O189" s="24" t="s">
        <v>465</v>
      </c>
      <c r="P189" s="24" t="s">
        <v>448</v>
      </c>
      <c r="Q189" s="24" t="s">
        <v>488</v>
      </c>
      <c r="R189" s="24" t="s">
        <v>194</v>
      </c>
      <c r="S189" s="24" t="s">
        <v>4</v>
      </c>
      <c r="T189" s="34">
        <f t="shared" si="4"/>
        <v>247287.67999999999</v>
      </c>
      <c r="U189" s="34">
        <v>175448.35</v>
      </c>
      <c r="V189" s="34">
        <v>65793.37</v>
      </c>
      <c r="W189" s="34">
        <v>6045.96</v>
      </c>
      <c r="X189" s="34">
        <v>0</v>
      </c>
      <c r="Y189" s="34">
        <f t="shared" si="5"/>
        <v>9197.4</v>
      </c>
      <c r="Z189" s="24" t="s">
        <v>3</v>
      </c>
      <c r="AA189" s="24" t="s">
        <v>3</v>
      </c>
      <c r="AB189" s="24"/>
      <c r="AC189" s="24" t="s">
        <v>4</v>
      </c>
      <c r="AD189" s="24" t="s">
        <v>4</v>
      </c>
      <c r="AE189" s="34">
        <v>0</v>
      </c>
      <c r="AF189" s="34">
        <v>0</v>
      </c>
      <c r="AG189" s="34">
        <v>0</v>
      </c>
      <c r="AH189" s="34">
        <v>0</v>
      </c>
      <c r="AI189" s="34">
        <v>0</v>
      </c>
      <c r="AJ189" s="34">
        <v>0</v>
      </c>
      <c r="AK189" s="34">
        <v>0</v>
      </c>
      <c r="AL189" s="34">
        <v>0</v>
      </c>
      <c r="AM189" s="34">
        <v>0</v>
      </c>
      <c r="AN189" s="34">
        <v>0</v>
      </c>
      <c r="AO189" s="34">
        <v>0</v>
      </c>
      <c r="AP189" s="34">
        <v>0</v>
      </c>
      <c r="AQ189" s="34">
        <v>0</v>
      </c>
      <c r="AR189" s="34">
        <v>0</v>
      </c>
      <c r="AS189" s="34">
        <v>0</v>
      </c>
      <c r="AT189" s="34">
        <v>0</v>
      </c>
      <c r="AU189" s="34">
        <v>0</v>
      </c>
      <c r="AV189" s="34">
        <v>0</v>
      </c>
      <c r="AW189" s="34">
        <v>0</v>
      </c>
      <c r="AX189" s="31">
        <v>39951</v>
      </c>
      <c r="AY189" s="34">
        <v>403.03</v>
      </c>
      <c r="AZ189" s="24">
        <v>4526</v>
      </c>
      <c r="BA189" s="24">
        <v>4</v>
      </c>
      <c r="BB189" s="31">
        <v>42503</v>
      </c>
      <c r="BC189" s="24" t="s">
        <v>4</v>
      </c>
      <c r="BD189" s="24" t="s">
        <v>4</v>
      </c>
      <c r="BE189" s="24" t="s">
        <v>3</v>
      </c>
      <c r="BF189" s="24" t="s">
        <v>816</v>
      </c>
      <c r="BG189" s="24" t="s">
        <v>161</v>
      </c>
      <c r="BH189" s="24" t="s">
        <v>725</v>
      </c>
      <c r="BI189" s="24" t="s">
        <v>1283</v>
      </c>
      <c r="BJ189" s="34">
        <v>44230</v>
      </c>
      <c r="BK189" s="34">
        <v>0</v>
      </c>
      <c r="BL189" s="31">
        <v>40452</v>
      </c>
      <c r="BM189" s="31">
        <v>40132</v>
      </c>
      <c r="BN189" s="24" t="s">
        <v>4</v>
      </c>
      <c r="BO189" s="24" t="s">
        <v>4</v>
      </c>
      <c r="BP189" s="24" t="s">
        <v>4</v>
      </c>
      <c r="BQ189" s="32" t="s">
        <v>4</v>
      </c>
      <c r="BR189" s="24" t="s">
        <v>4</v>
      </c>
      <c r="BS189" s="24" t="s">
        <v>4</v>
      </c>
      <c r="BT189" s="24" t="s">
        <v>4</v>
      </c>
      <c r="BU189" s="24" t="s">
        <v>4</v>
      </c>
      <c r="BV189" s="24" t="s">
        <v>4</v>
      </c>
      <c r="BW189" s="24" t="s">
        <v>1010</v>
      </c>
      <c r="BX189" s="24" t="s">
        <v>3</v>
      </c>
      <c r="BY189" s="24" t="s">
        <v>881</v>
      </c>
      <c r="BZ189" s="24">
        <v>6</v>
      </c>
      <c r="CA189" s="31">
        <v>44413</v>
      </c>
      <c r="CB189" s="34">
        <v>1959.11</v>
      </c>
    </row>
    <row r="190" spans="1:80" ht="165">
      <c r="A190" s="24">
        <v>187</v>
      </c>
      <c r="B190" s="24">
        <v>5930733</v>
      </c>
      <c r="C190" s="24" t="s">
        <v>160</v>
      </c>
      <c r="D190" s="24">
        <v>202</v>
      </c>
      <c r="E190" s="24">
        <v>1</v>
      </c>
      <c r="F190" s="24" t="s">
        <v>145</v>
      </c>
      <c r="G190" s="24">
        <v>321712</v>
      </c>
      <c r="H190" s="24" t="s">
        <v>390</v>
      </c>
      <c r="I190" s="31">
        <v>39346</v>
      </c>
      <c r="J190" s="31">
        <v>44824</v>
      </c>
      <c r="K190" s="24">
        <v>840</v>
      </c>
      <c r="L190" s="32">
        <v>14450</v>
      </c>
      <c r="M190" s="33">
        <v>0.155</v>
      </c>
      <c r="N190" s="33">
        <v>0</v>
      </c>
      <c r="O190" s="24" t="s">
        <v>450</v>
      </c>
      <c r="P190" s="24" t="s">
        <v>474</v>
      </c>
      <c r="Q190" s="24" t="s">
        <v>488</v>
      </c>
      <c r="R190" s="24" t="s">
        <v>194</v>
      </c>
      <c r="S190" s="24" t="s">
        <v>4</v>
      </c>
      <c r="T190" s="34">
        <f t="shared" si="4"/>
        <v>862194.9</v>
      </c>
      <c r="U190" s="34">
        <v>351516.72</v>
      </c>
      <c r="V190" s="34">
        <v>510678.18</v>
      </c>
      <c r="W190" s="34">
        <v>0</v>
      </c>
      <c r="X190" s="34">
        <v>0</v>
      </c>
      <c r="Y190" s="34">
        <f t="shared" si="5"/>
        <v>32067.71</v>
      </c>
      <c r="Z190" s="24" t="s">
        <v>3</v>
      </c>
      <c r="AA190" s="24" t="s">
        <v>3</v>
      </c>
      <c r="AB190" s="24"/>
      <c r="AC190" s="24" t="s">
        <v>4</v>
      </c>
      <c r="AD190" s="24" t="s">
        <v>4</v>
      </c>
      <c r="AE190" s="34">
        <v>0</v>
      </c>
      <c r="AF190" s="34">
        <v>0</v>
      </c>
      <c r="AG190" s="34">
        <v>0</v>
      </c>
      <c r="AH190" s="34">
        <v>0</v>
      </c>
      <c r="AI190" s="34">
        <v>0</v>
      </c>
      <c r="AJ190" s="34">
        <v>0</v>
      </c>
      <c r="AK190" s="34">
        <v>0</v>
      </c>
      <c r="AL190" s="34">
        <v>0</v>
      </c>
      <c r="AM190" s="34">
        <v>0</v>
      </c>
      <c r="AN190" s="34">
        <v>0</v>
      </c>
      <c r="AO190" s="34">
        <v>0</v>
      </c>
      <c r="AP190" s="34">
        <v>0</v>
      </c>
      <c r="AQ190" s="34">
        <v>0</v>
      </c>
      <c r="AR190" s="34">
        <v>0</v>
      </c>
      <c r="AS190" s="34">
        <v>0</v>
      </c>
      <c r="AT190" s="34">
        <v>0</v>
      </c>
      <c r="AU190" s="34">
        <v>0</v>
      </c>
      <c r="AV190" s="34">
        <v>0</v>
      </c>
      <c r="AW190" s="34">
        <v>0</v>
      </c>
      <c r="AX190" s="31">
        <v>40862</v>
      </c>
      <c r="AY190" s="34">
        <v>2394.69</v>
      </c>
      <c r="AZ190" s="24">
        <v>4526</v>
      </c>
      <c r="BA190" s="24">
        <v>4</v>
      </c>
      <c r="BB190" s="31">
        <v>45921</v>
      </c>
      <c r="BC190" s="24" t="s">
        <v>4</v>
      </c>
      <c r="BD190" s="24" t="s">
        <v>4</v>
      </c>
      <c r="BE190" s="24" t="s">
        <v>3</v>
      </c>
      <c r="BF190" s="24" t="s">
        <v>817</v>
      </c>
      <c r="BG190" s="24" t="s">
        <v>573</v>
      </c>
      <c r="BH190" s="24" t="s">
        <v>643</v>
      </c>
      <c r="BI190" s="24" t="s">
        <v>1284</v>
      </c>
      <c r="BJ190" s="34">
        <v>85850</v>
      </c>
      <c r="BK190" s="34">
        <v>114439.11</v>
      </c>
      <c r="BL190" s="31">
        <v>40179</v>
      </c>
      <c r="BM190" s="31">
        <v>39742</v>
      </c>
      <c r="BN190" s="24" t="s">
        <v>4</v>
      </c>
      <c r="BO190" s="24" t="s">
        <v>4</v>
      </c>
      <c r="BP190" s="24" t="s">
        <v>3</v>
      </c>
      <c r="BQ190" s="32" t="s">
        <v>4</v>
      </c>
      <c r="BR190" s="24" t="s">
        <v>4</v>
      </c>
      <c r="BS190" s="24" t="s">
        <v>4</v>
      </c>
      <c r="BT190" s="24" t="s">
        <v>4</v>
      </c>
      <c r="BU190" s="24" t="s">
        <v>4</v>
      </c>
      <c r="BV190" s="24" t="s">
        <v>4</v>
      </c>
      <c r="BW190" s="24" t="s">
        <v>1020</v>
      </c>
      <c r="BX190" s="24" t="s">
        <v>3</v>
      </c>
      <c r="BY190" s="24" t="s">
        <v>881</v>
      </c>
      <c r="BZ190" s="24">
        <v>6</v>
      </c>
      <c r="CA190" s="31">
        <v>44413</v>
      </c>
      <c r="CB190" s="34">
        <v>5877.85</v>
      </c>
    </row>
    <row r="191" spans="1:80" ht="285">
      <c r="A191" s="24">
        <v>188</v>
      </c>
      <c r="B191" s="24">
        <v>5786049</v>
      </c>
      <c r="C191" s="24" t="s">
        <v>160</v>
      </c>
      <c r="D191" s="24">
        <v>202</v>
      </c>
      <c r="E191" s="24">
        <v>1</v>
      </c>
      <c r="F191" s="24" t="s">
        <v>145</v>
      </c>
      <c r="G191" s="24">
        <v>321712</v>
      </c>
      <c r="H191" s="24" t="s">
        <v>391</v>
      </c>
      <c r="I191" s="31">
        <v>39295</v>
      </c>
      <c r="J191" s="31">
        <v>42947</v>
      </c>
      <c r="K191" s="24">
        <v>840</v>
      </c>
      <c r="L191" s="32">
        <v>50000</v>
      </c>
      <c r="M191" s="33">
        <v>0.15</v>
      </c>
      <c r="N191" s="33">
        <v>0</v>
      </c>
      <c r="O191" s="24" t="s">
        <v>450</v>
      </c>
      <c r="P191" s="24" t="s">
        <v>452</v>
      </c>
      <c r="Q191" s="24" t="s">
        <v>541</v>
      </c>
      <c r="R191" s="24" t="s">
        <v>194</v>
      </c>
      <c r="S191" s="24" t="s">
        <v>4</v>
      </c>
      <c r="T191" s="34">
        <f t="shared" si="4"/>
        <v>1619400.73</v>
      </c>
      <c r="U191" s="34">
        <v>1321911.49</v>
      </c>
      <c r="V191" s="34">
        <v>297489.24</v>
      </c>
      <c r="W191" s="34">
        <v>0</v>
      </c>
      <c r="X191" s="34">
        <v>0</v>
      </c>
      <c r="Y191" s="34">
        <f t="shared" si="5"/>
        <v>60230.55</v>
      </c>
      <c r="Z191" s="24" t="s">
        <v>3</v>
      </c>
      <c r="AA191" s="24" t="s">
        <v>4</v>
      </c>
      <c r="AB191" s="24"/>
      <c r="AC191" s="24" t="s">
        <v>4</v>
      </c>
      <c r="AD191" s="24" t="s">
        <v>4</v>
      </c>
      <c r="AE191" s="34">
        <v>0</v>
      </c>
      <c r="AF191" s="34">
        <v>0</v>
      </c>
      <c r="AG191" s="34">
        <v>0</v>
      </c>
      <c r="AH191" s="34">
        <v>0</v>
      </c>
      <c r="AI191" s="34">
        <v>0</v>
      </c>
      <c r="AJ191" s="34">
        <v>0</v>
      </c>
      <c r="AK191" s="34">
        <v>0</v>
      </c>
      <c r="AL191" s="34">
        <v>0</v>
      </c>
      <c r="AM191" s="34">
        <v>0</v>
      </c>
      <c r="AN191" s="34">
        <v>0</v>
      </c>
      <c r="AO191" s="34">
        <v>0</v>
      </c>
      <c r="AP191" s="34">
        <v>0</v>
      </c>
      <c r="AQ191" s="34">
        <v>0</v>
      </c>
      <c r="AR191" s="34">
        <v>0</v>
      </c>
      <c r="AS191" s="34">
        <v>0</v>
      </c>
      <c r="AT191" s="34">
        <v>0</v>
      </c>
      <c r="AU191" s="34">
        <v>0</v>
      </c>
      <c r="AV191" s="34">
        <v>0</v>
      </c>
      <c r="AW191" s="34">
        <v>0</v>
      </c>
      <c r="AX191" s="31">
        <v>40130</v>
      </c>
      <c r="AY191" s="34">
        <v>9595.56</v>
      </c>
      <c r="AZ191" s="24">
        <v>4919</v>
      </c>
      <c r="BA191" s="24">
        <v>4</v>
      </c>
      <c r="BB191" s="31">
        <v>44043</v>
      </c>
      <c r="BC191" s="24" t="s">
        <v>4</v>
      </c>
      <c r="BD191" s="24" t="s">
        <v>4</v>
      </c>
      <c r="BE191" s="24" t="s">
        <v>3</v>
      </c>
      <c r="BF191" s="24" t="s">
        <v>818</v>
      </c>
      <c r="BG191" s="24" t="s">
        <v>573</v>
      </c>
      <c r="BH191" s="24" t="s">
        <v>576</v>
      </c>
      <c r="BI191" s="24" t="s">
        <v>1285</v>
      </c>
      <c r="BJ191" s="34">
        <v>355520</v>
      </c>
      <c r="BK191" s="34">
        <v>65060.94</v>
      </c>
      <c r="BL191" s="31">
        <v>40179</v>
      </c>
      <c r="BM191" s="31" t="s">
        <v>819</v>
      </c>
      <c r="BN191" s="24" t="s">
        <v>4</v>
      </c>
      <c r="BO191" s="24" t="s">
        <v>4</v>
      </c>
      <c r="BP191" s="24" t="s">
        <v>4</v>
      </c>
      <c r="BQ191" s="32" t="s">
        <v>4</v>
      </c>
      <c r="BR191" s="24" t="s">
        <v>4</v>
      </c>
      <c r="BS191" s="24" t="s">
        <v>4</v>
      </c>
      <c r="BT191" s="24" t="s">
        <v>4</v>
      </c>
      <c r="BU191" s="24" t="s">
        <v>4</v>
      </c>
      <c r="BV191" s="24" t="s">
        <v>4</v>
      </c>
      <c r="BW191" s="24" t="s">
        <v>971</v>
      </c>
      <c r="BX191" s="24" t="s">
        <v>3</v>
      </c>
      <c r="BY191" s="24" t="s">
        <v>881</v>
      </c>
      <c r="BZ191" s="24">
        <v>6</v>
      </c>
      <c r="CA191" s="31">
        <v>44413</v>
      </c>
      <c r="CB191" s="34">
        <v>12826.37</v>
      </c>
    </row>
    <row r="192" spans="1:80" ht="90">
      <c r="A192" s="24">
        <v>189</v>
      </c>
      <c r="B192" s="24">
        <v>5780028</v>
      </c>
      <c r="C192" s="24" t="s">
        <v>160</v>
      </c>
      <c r="D192" s="24">
        <v>202</v>
      </c>
      <c r="E192" s="24">
        <v>1</v>
      </c>
      <c r="F192" s="24" t="s">
        <v>145</v>
      </c>
      <c r="G192" s="24">
        <v>321712</v>
      </c>
      <c r="H192" s="24" t="s">
        <v>392</v>
      </c>
      <c r="I192" s="31">
        <v>39413</v>
      </c>
      <c r="J192" s="31">
        <v>47084</v>
      </c>
      <c r="K192" s="24">
        <v>840</v>
      </c>
      <c r="L192" s="32">
        <v>55000</v>
      </c>
      <c r="M192" s="33">
        <v>0.14000000000000001</v>
      </c>
      <c r="N192" s="33">
        <v>0</v>
      </c>
      <c r="O192" s="24" t="s">
        <v>450</v>
      </c>
      <c r="P192" s="24" t="s">
        <v>471</v>
      </c>
      <c r="Q192" s="24" t="s">
        <v>488</v>
      </c>
      <c r="R192" s="24" t="s">
        <v>194</v>
      </c>
      <c r="S192" s="24" t="s">
        <v>4</v>
      </c>
      <c r="T192" s="34">
        <f t="shared" si="4"/>
        <v>1570684.18</v>
      </c>
      <c r="U192" s="34">
        <v>1449314.12</v>
      </c>
      <c r="V192" s="34">
        <v>121370.06</v>
      </c>
      <c r="W192" s="34">
        <v>0</v>
      </c>
      <c r="X192" s="34">
        <v>0</v>
      </c>
      <c r="Y192" s="34">
        <f t="shared" si="5"/>
        <v>58418.63</v>
      </c>
      <c r="Z192" s="24" t="s">
        <v>3</v>
      </c>
      <c r="AA192" s="24" t="s">
        <v>4</v>
      </c>
      <c r="AB192" s="24" t="s">
        <v>3</v>
      </c>
      <c r="AC192" s="24" t="s">
        <v>4</v>
      </c>
      <c r="AD192" s="24" t="s">
        <v>4</v>
      </c>
      <c r="AE192" s="34">
        <v>0</v>
      </c>
      <c r="AF192" s="34">
        <v>0</v>
      </c>
      <c r="AG192" s="34">
        <v>0</v>
      </c>
      <c r="AH192" s="34">
        <v>0</v>
      </c>
      <c r="AI192" s="34">
        <v>0</v>
      </c>
      <c r="AJ192" s="34">
        <v>0</v>
      </c>
      <c r="AK192" s="34">
        <v>0</v>
      </c>
      <c r="AL192" s="34">
        <v>0</v>
      </c>
      <c r="AM192" s="34">
        <v>0</v>
      </c>
      <c r="AN192" s="34">
        <v>0</v>
      </c>
      <c r="AO192" s="34">
        <v>0</v>
      </c>
      <c r="AP192" s="34">
        <v>0</v>
      </c>
      <c r="AQ192" s="34">
        <v>0</v>
      </c>
      <c r="AR192" s="34">
        <v>0</v>
      </c>
      <c r="AS192" s="34">
        <v>0</v>
      </c>
      <c r="AT192" s="34">
        <v>0</v>
      </c>
      <c r="AU192" s="34">
        <v>0</v>
      </c>
      <c r="AV192" s="34">
        <v>0</v>
      </c>
      <c r="AW192" s="34">
        <v>0</v>
      </c>
      <c r="AX192" s="31">
        <v>39743</v>
      </c>
      <c r="AY192" s="34">
        <v>3807.6</v>
      </c>
      <c r="AZ192" s="24">
        <v>4764</v>
      </c>
      <c r="BA192" s="24">
        <v>4</v>
      </c>
      <c r="BB192" s="31">
        <v>48180</v>
      </c>
      <c r="BC192" s="24" t="s">
        <v>4</v>
      </c>
      <c r="BD192" s="24" t="s">
        <v>4</v>
      </c>
      <c r="BE192" s="24" t="s">
        <v>3</v>
      </c>
      <c r="BF192" s="24" t="s">
        <v>820</v>
      </c>
      <c r="BG192" s="24" t="s">
        <v>573</v>
      </c>
      <c r="BH192" s="24" t="s">
        <v>643</v>
      </c>
      <c r="BI192" s="24" t="s">
        <v>1286</v>
      </c>
      <c r="BJ192" s="34">
        <v>351237.6</v>
      </c>
      <c r="BK192" s="34">
        <v>415636</v>
      </c>
      <c r="BL192" s="31">
        <v>41100</v>
      </c>
      <c r="BM192" s="31">
        <v>40710</v>
      </c>
      <c r="BN192" s="24" t="s">
        <v>4</v>
      </c>
      <c r="BO192" s="24" t="s">
        <v>4</v>
      </c>
      <c r="BP192" s="24" t="s">
        <v>4</v>
      </c>
      <c r="BQ192" s="32" t="s">
        <v>4</v>
      </c>
      <c r="BR192" s="24" t="s">
        <v>4</v>
      </c>
      <c r="BS192" s="24" t="s">
        <v>4</v>
      </c>
      <c r="BT192" s="24" t="s">
        <v>3</v>
      </c>
      <c r="BU192" s="24" t="s">
        <v>4</v>
      </c>
      <c r="BV192" s="24" t="s">
        <v>4</v>
      </c>
      <c r="BW192" s="24" t="s">
        <v>1021</v>
      </c>
      <c r="BX192" s="24" t="s">
        <v>3</v>
      </c>
      <c r="BY192" s="24" t="s">
        <v>881</v>
      </c>
      <c r="BZ192" s="24">
        <v>6</v>
      </c>
      <c r="CA192" s="31">
        <v>44413</v>
      </c>
      <c r="CB192" s="34">
        <v>12440.52</v>
      </c>
    </row>
    <row r="193" spans="1:80" ht="135">
      <c r="A193" s="24">
        <v>190</v>
      </c>
      <c r="B193" s="24">
        <v>5859428</v>
      </c>
      <c r="C193" s="24" t="s">
        <v>160</v>
      </c>
      <c r="D193" s="24">
        <v>202</v>
      </c>
      <c r="E193" s="24">
        <v>1</v>
      </c>
      <c r="F193" s="24" t="s">
        <v>145</v>
      </c>
      <c r="G193" s="24">
        <v>321712</v>
      </c>
      <c r="H193" s="24" t="s">
        <v>393</v>
      </c>
      <c r="I193" s="31">
        <v>39170</v>
      </c>
      <c r="J193" s="31">
        <v>42823</v>
      </c>
      <c r="K193" s="24">
        <v>840</v>
      </c>
      <c r="L193" s="32">
        <v>50000</v>
      </c>
      <c r="M193" s="33">
        <v>0.15</v>
      </c>
      <c r="N193" s="33">
        <v>0</v>
      </c>
      <c r="O193" s="24" t="s">
        <v>450</v>
      </c>
      <c r="P193" s="24" t="s">
        <v>452</v>
      </c>
      <c r="Q193" s="24" t="s">
        <v>488</v>
      </c>
      <c r="R193" s="24" t="s">
        <v>194</v>
      </c>
      <c r="S193" s="24" t="s">
        <v>4</v>
      </c>
      <c r="T193" s="34">
        <f t="shared" si="4"/>
        <v>2423429.4700000002</v>
      </c>
      <c r="U193" s="34">
        <v>1111701.05</v>
      </c>
      <c r="V193" s="34">
        <v>1311728.42</v>
      </c>
      <c r="W193" s="34">
        <v>0</v>
      </c>
      <c r="X193" s="34">
        <v>0</v>
      </c>
      <c r="Y193" s="34">
        <f t="shared" si="5"/>
        <v>90134.88</v>
      </c>
      <c r="Z193" s="24" t="s">
        <v>3</v>
      </c>
      <c r="AA193" s="24" t="s">
        <v>3</v>
      </c>
      <c r="AB193" s="24"/>
      <c r="AC193" s="24" t="s">
        <v>4</v>
      </c>
      <c r="AD193" s="24" t="s">
        <v>4</v>
      </c>
      <c r="AE193" s="34">
        <v>0</v>
      </c>
      <c r="AF193" s="34">
        <v>0</v>
      </c>
      <c r="AG193" s="34">
        <v>0</v>
      </c>
      <c r="AH193" s="34">
        <v>0</v>
      </c>
      <c r="AI193" s="34">
        <v>0</v>
      </c>
      <c r="AJ193" s="34">
        <v>0</v>
      </c>
      <c r="AK193" s="34">
        <v>0</v>
      </c>
      <c r="AL193" s="34">
        <v>0</v>
      </c>
      <c r="AM193" s="34">
        <v>0</v>
      </c>
      <c r="AN193" s="34">
        <v>0</v>
      </c>
      <c r="AO193" s="34">
        <v>0</v>
      </c>
      <c r="AP193" s="34">
        <v>0</v>
      </c>
      <c r="AQ193" s="34">
        <v>0</v>
      </c>
      <c r="AR193" s="34">
        <v>0</v>
      </c>
      <c r="AS193" s="34">
        <v>0</v>
      </c>
      <c r="AT193" s="34">
        <v>0</v>
      </c>
      <c r="AU193" s="34">
        <v>0</v>
      </c>
      <c r="AV193" s="34">
        <v>0</v>
      </c>
      <c r="AW193" s="34">
        <v>0</v>
      </c>
      <c r="AX193" s="31">
        <v>40493</v>
      </c>
      <c r="AY193" s="34">
        <v>3480.4</v>
      </c>
      <c r="AZ193" s="24">
        <v>4616</v>
      </c>
      <c r="BA193" s="24">
        <v>3</v>
      </c>
      <c r="BB193" s="31">
        <v>43919</v>
      </c>
      <c r="BC193" s="24" t="s">
        <v>4</v>
      </c>
      <c r="BD193" s="24" t="s">
        <v>4</v>
      </c>
      <c r="BE193" s="24" t="s">
        <v>3</v>
      </c>
      <c r="BF193" s="24" t="s">
        <v>821</v>
      </c>
      <c r="BG193" s="24" t="s">
        <v>573</v>
      </c>
      <c r="BH193" s="24" t="s">
        <v>643</v>
      </c>
      <c r="BI193" s="24" t="s">
        <v>1287</v>
      </c>
      <c r="BJ193" s="34">
        <v>456262.45</v>
      </c>
      <c r="BK193" s="34">
        <v>1042587</v>
      </c>
      <c r="BL193" s="31">
        <v>40179</v>
      </c>
      <c r="BM193" s="31">
        <v>39170</v>
      </c>
      <c r="BN193" s="24" t="s">
        <v>4</v>
      </c>
      <c r="BO193" s="24" t="s">
        <v>4</v>
      </c>
      <c r="BP193" s="24" t="s">
        <v>3</v>
      </c>
      <c r="BQ193" s="32" t="s">
        <v>4</v>
      </c>
      <c r="BR193" s="24" t="s">
        <v>4</v>
      </c>
      <c r="BS193" s="24" t="s">
        <v>4</v>
      </c>
      <c r="BT193" s="24" t="s">
        <v>4</v>
      </c>
      <c r="BU193" s="24" t="s">
        <v>4</v>
      </c>
      <c r="BV193" s="24" t="s">
        <v>4</v>
      </c>
      <c r="BW193" s="24" t="s">
        <v>1022</v>
      </c>
      <c r="BX193" s="24" t="s">
        <v>3</v>
      </c>
      <c r="BY193" s="24" t="s">
        <v>881</v>
      </c>
      <c r="BZ193" s="24">
        <v>6</v>
      </c>
      <c r="CA193" s="31">
        <v>44413</v>
      </c>
      <c r="CB193" s="34">
        <v>19194.64</v>
      </c>
    </row>
    <row r="194" spans="1:80" ht="90">
      <c r="A194" s="24">
        <v>191</v>
      </c>
      <c r="B194" s="24">
        <v>5930174</v>
      </c>
      <c r="C194" s="24" t="s">
        <v>160</v>
      </c>
      <c r="D194" s="24">
        <v>202</v>
      </c>
      <c r="E194" s="24">
        <v>1</v>
      </c>
      <c r="F194" s="24" t="s">
        <v>145</v>
      </c>
      <c r="G194" s="24">
        <v>321712</v>
      </c>
      <c r="H194" s="24" t="s">
        <v>394</v>
      </c>
      <c r="I194" s="31">
        <v>39353</v>
      </c>
      <c r="J194" s="31">
        <v>43006</v>
      </c>
      <c r="K194" s="24">
        <v>840</v>
      </c>
      <c r="L194" s="32">
        <v>25000</v>
      </c>
      <c r="M194" s="33">
        <v>0.15</v>
      </c>
      <c r="N194" s="33">
        <v>0</v>
      </c>
      <c r="O194" s="24" t="s">
        <v>450</v>
      </c>
      <c r="P194" s="24" t="s">
        <v>452</v>
      </c>
      <c r="Q194" s="24" t="s">
        <v>488</v>
      </c>
      <c r="R194" s="24" t="s">
        <v>194</v>
      </c>
      <c r="S194" s="24" t="s">
        <v>4</v>
      </c>
      <c r="T194" s="34">
        <f t="shared" si="4"/>
        <v>1378446.96</v>
      </c>
      <c r="U194" s="34">
        <v>606850.82999999996</v>
      </c>
      <c r="V194" s="34">
        <v>771596.13</v>
      </c>
      <c r="W194" s="34">
        <v>0</v>
      </c>
      <c r="X194" s="34">
        <v>0</v>
      </c>
      <c r="Y194" s="34">
        <f t="shared" si="5"/>
        <v>51268.73</v>
      </c>
      <c r="Z194" s="24" t="s">
        <v>3</v>
      </c>
      <c r="AA194" s="24" t="s">
        <v>3</v>
      </c>
      <c r="AB194" s="24"/>
      <c r="AC194" s="24" t="s">
        <v>4</v>
      </c>
      <c r="AD194" s="24" t="s">
        <v>4</v>
      </c>
      <c r="AE194" s="34">
        <v>0</v>
      </c>
      <c r="AF194" s="34">
        <v>0</v>
      </c>
      <c r="AG194" s="34">
        <v>0</v>
      </c>
      <c r="AH194" s="34">
        <v>0</v>
      </c>
      <c r="AI194" s="34">
        <v>0</v>
      </c>
      <c r="AJ194" s="34">
        <v>0</v>
      </c>
      <c r="AK194" s="34">
        <v>0</v>
      </c>
      <c r="AL194" s="34">
        <v>0</v>
      </c>
      <c r="AM194" s="34">
        <v>0</v>
      </c>
      <c r="AN194" s="34">
        <v>0</v>
      </c>
      <c r="AO194" s="34">
        <v>0</v>
      </c>
      <c r="AP194" s="34">
        <v>0</v>
      </c>
      <c r="AQ194" s="34">
        <v>0</v>
      </c>
      <c r="AR194" s="34">
        <v>0</v>
      </c>
      <c r="AS194" s="34">
        <v>0</v>
      </c>
      <c r="AT194" s="34">
        <v>0</v>
      </c>
      <c r="AU194" s="34">
        <v>0</v>
      </c>
      <c r="AV194" s="34">
        <v>0</v>
      </c>
      <c r="AW194" s="34">
        <v>0</v>
      </c>
      <c r="AX194" s="31">
        <v>39994</v>
      </c>
      <c r="AY194" s="34">
        <v>5341.21</v>
      </c>
      <c r="AZ194" s="24">
        <v>4583</v>
      </c>
      <c r="BA194" s="24">
        <v>3</v>
      </c>
      <c r="BB194" s="31">
        <v>44102</v>
      </c>
      <c r="BC194" s="24" t="s">
        <v>4</v>
      </c>
      <c r="BD194" s="24" t="s">
        <v>4</v>
      </c>
      <c r="BE194" s="24" t="s">
        <v>3</v>
      </c>
      <c r="BF194" s="24" t="s">
        <v>822</v>
      </c>
      <c r="BG194" s="24" t="s">
        <v>573</v>
      </c>
      <c r="BH194" s="24" t="s">
        <v>610</v>
      </c>
      <c r="BI194" s="24" t="s">
        <v>1288</v>
      </c>
      <c r="BJ194" s="34">
        <v>290405.3</v>
      </c>
      <c r="BK194" s="34">
        <v>458897.88</v>
      </c>
      <c r="BL194" s="31">
        <v>40147</v>
      </c>
      <c r="BM194" s="31">
        <v>39980</v>
      </c>
      <c r="BN194" s="24" t="s">
        <v>4</v>
      </c>
      <c r="BO194" s="24" t="s">
        <v>4</v>
      </c>
      <c r="BP194" s="24" t="s">
        <v>3</v>
      </c>
      <c r="BQ194" s="32" t="s">
        <v>4</v>
      </c>
      <c r="BR194" s="24" t="s">
        <v>4</v>
      </c>
      <c r="BS194" s="24" t="s">
        <v>4</v>
      </c>
      <c r="BT194" s="24" t="s">
        <v>3</v>
      </c>
      <c r="BU194" s="24" t="s">
        <v>4</v>
      </c>
      <c r="BV194" s="24" t="s">
        <v>4</v>
      </c>
      <c r="BW194" s="24" t="s">
        <v>978</v>
      </c>
      <c r="BX194" s="24" t="s">
        <v>3</v>
      </c>
      <c r="BY194" s="24" t="s">
        <v>881</v>
      </c>
      <c r="BZ194" s="24">
        <v>6</v>
      </c>
      <c r="CA194" s="31">
        <v>44413</v>
      </c>
      <c r="CB194" s="34">
        <v>10917.91</v>
      </c>
    </row>
    <row r="195" spans="1:80" ht="75">
      <c r="A195" s="24">
        <v>192</v>
      </c>
      <c r="B195" s="24">
        <v>6024990</v>
      </c>
      <c r="C195" s="24" t="s">
        <v>160</v>
      </c>
      <c r="D195" s="24">
        <v>202</v>
      </c>
      <c r="E195" s="24">
        <v>1</v>
      </c>
      <c r="F195" s="24" t="s">
        <v>145</v>
      </c>
      <c r="G195" s="24">
        <v>321712</v>
      </c>
      <c r="H195" s="24" t="s">
        <v>395</v>
      </c>
      <c r="I195" s="31">
        <v>39192</v>
      </c>
      <c r="J195" s="31">
        <v>41019</v>
      </c>
      <c r="K195" s="24">
        <v>840</v>
      </c>
      <c r="L195" s="32">
        <v>65000</v>
      </c>
      <c r="M195" s="33">
        <v>0.16</v>
      </c>
      <c r="N195" s="33">
        <v>0</v>
      </c>
      <c r="O195" s="24" t="s">
        <v>534</v>
      </c>
      <c r="P195" s="24" t="s">
        <v>452</v>
      </c>
      <c r="Q195" s="24" t="s">
        <v>488</v>
      </c>
      <c r="R195" s="24" t="s">
        <v>194</v>
      </c>
      <c r="S195" s="24" t="s">
        <v>4</v>
      </c>
      <c r="T195" s="34">
        <f t="shared" si="4"/>
        <v>2415663.79</v>
      </c>
      <c r="U195" s="34">
        <v>1673659.16</v>
      </c>
      <c r="V195" s="34">
        <v>742004.63</v>
      </c>
      <c r="W195" s="34">
        <v>0</v>
      </c>
      <c r="X195" s="34">
        <v>0</v>
      </c>
      <c r="Y195" s="34">
        <f t="shared" si="5"/>
        <v>89846.05</v>
      </c>
      <c r="Z195" s="24" t="s">
        <v>3</v>
      </c>
      <c r="AA195" s="24" t="s">
        <v>3</v>
      </c>
      <c r="AB195" s="24"/>
      <c r="AC195" s="24"/>
      <c r="AD195" s="24" t="s">
        <v>4</v>
      </c>
      <c r="AE195" s="34">
        <v>0</v>
      </c>
      <c r="AF195" s="34">
        <v>0</v>
      </c>
      <c r="AG195" s="34">
        <v>0</v>
      </c>
      <c r="AH195" s="34">
        <v>0</v>
      </c>
      <c r="AI195" s="34">
        <v>0</v>
      </c>
      <c r="AJ195" s="34">
        <v>0</v>
      </c>
      <c r="AK195" s="34">
        <v>0</v>
      </c>
      <c r="AL195" s="34">
        <v>0</v>
      </c>
      <c r="AM195" s="34">
        <v>0</v>
      </c>
      <c r="AN195" s="34">
        <v>0</v>
      </c>
      <c r="AO195" s="34">
        <v>0</v>
      </c>
      <c r="AP195" s="34">
        <v>0</v>
      </c>
      <c r="AQ195" s="34">
        <v>0</v>
      </c>
      <c r="AR195" s="34">
        <v>0</v>
      </c>
      <c r="AS195" s="34">
        <v>0</v>
      </c>
      <c r="AT195" s="34">
        <v>0</v>
      </c>
      <c r="AU195" s="34">
        <v>0</v>
      </c>
      <c r="AV195" s="34">
        <v>0</v>
      </c>
      <c r="AW195" s="34">
        <v>0</v>
      </c>
      <c r="AX195" s="31">
        <v>41353</v>
      </c>
      <c r="AY195" s="34">
        <v>799.3</v>
      </c>
      <c r="AZ195" s="24">
        <v>4636</v>
      </c>
      <c r="BA195" s="24">
        <v>2</v>
      </c>
      <c r="BB195" s="31">
        <v>42115</v>
      </c>
      <c r="BC195" s="24" t="s">
        <v>4</v>
      </c>
      <c r="BD195" s="24" t="s">
        <v>4</v>
      </c>
      <c r="BE195" s="24" t="s">
        <v>3</v>
      </c>
      <c r="BF195" s="24" t="s">
        <v>823</v>
      </c>
      <c r="BG195" s="24" t="s">
        <v>573</v>
      </c>
      <c r="BH195" s="24" t="s">
        <v>610</v>
      </c>
      <c r="BI195" s="24" t="s">
        <v>1289</v>
      </c>
      <c r="BJ195" s="34">
        <v>277750</v>
      </c>
      <c r="BK195" s="34">
        <v>440785.8</v>
      </c>
      <c r="BL195" s="31">
        <v>40147</v>
      </c>
      <c r="BM195" s="31">
        <v>40213</v>
      </c>
      <c r="BN195" s="24" t="s">
        <v>4</v>
      </c>
      <c r="BO195" s="24" t="s">
        <v>4</v>
      </c>
      <c r="BP195" s="24" t="s">
        <v>4</v>
      </c>
      <c r="BQ195" s="32" t="s">
        <v>4</v>
      </c>
      <c r="BR195" s="24" t="s">
        <v>4</v>
      </c>
      <c r="BS195" s="24" t="s">
        <v>4</v>
      </c>
      <c r="BT195" s="24" t="s">
        <v>3</v>
      </c>
      <c r="BU195" s="24" t="s">
        <v>4</v>
      </c>
      <c r="BV195" s="24" t="s">
        <v>4</v>
      </c>
      <c r="BW195" s="24" t="s">
        <v>1023</v>
      </c>
      <c r="BX195" s="24" t="s">
        <v>3</v>
      </c>
      <c r="BY195" s="24" t="s">
        <v>881</v>
      </c>
      <c r="BZ195" s="24">
        <v>6</v>
      </c>
      <c r="CA195" s="31">
        <v>44413</v>
      </c>
      <c r="CB195" s="34">
        <v>18807.57</v>
      </c>
    </row>
    <row r="196" spans="1:80" ht="105">
      <c r="A196" s="24">
        <v>193</v>
      </c>
      <c r="B196" s="24">
        <v>5929999</v>
      </c>
      <c r="C196" s="24" t="s">
        <v>160</v>
      </c>
      <c r="D196" s="24">
        <v>202</v>
      </c>
      <c r="E196" s="24">
        <v>1</v>
      </c>
      <c r="F196" s="24" t="s">
        <v>145</v>
      </c>
      <c r="G196" s="24">
        <v>321712</v>
      </c>
      <c r="H196" s="24" t="s">
        <v>396</v>
      </c>
      <c r="I196" s="31">
        <v>39016</v>
      </c>
      <c r="J196" s="31">
        <v>42668</v>
      </c>
      <c r="K196" s="24">
        <v>840</v>
      </c>
      <c r="L196" s="32">
        <v>33000</v>
      </c>
      <c r="M196" s="33">
        <v>0.15</v>
      </c>
      <c r="N196" s="33">
        <v>0</v>
      </c>
      <c r="O196" s="24" t="s">
        <v>450</v>
      </c>
      <c r="P196" s="24" t="s">
        <v>452</v>
      </c>
      <c r="Q196" s="24" t="s">
        <v>493</v>
      </c>
      <c r="R196" s="24" t="s">
        <v>4</v>
      </c>
      <c r="S196" s="24" t="s">
        <v>4</v>
      </c>
      <c r="T196" s="34">
        <f t="shared" ref="T196:T241" si="6">SUM(U196:X196)</f>
        <v>1345106.11</v>
      </c>
      <c r="U196" s="34">
        <v>636279.67000000004</v>
      </c>
      <c r="V196" s="34">
        <v>708826.44</v>
      </c>
      <c r="W196" s="34">
        <v>0</v>
      </c>
      <c r="X196" s="34">
        <v>0</v>
      </c>
      <c r="Y196" s="34">
        <f t="shared" ref="Y196:Y241" si="7">IF(K196=840,ROUND(T196/26.8867,2),IF(K196=978,ROUND(T196/31.9239,2),IF(K196=980,T196,"уточнити валюту")))</f>
        <v>50028.68</v>
      </c>
      <c r="Z196" s="24" t="s">
        <v>3</v>
      </c>
      <c r="AA196" s="24" t="s">
        <v>3</v>
      </c>
      <c r="AB196" s="24"/>
      <c r="AC196" s="24" t="s">
        <v>516</v>
      </c>
      <c r="AD196" s="24" t="s">
        <v>3</v>
      </c>
      <c r="AE196" s="34">
        <v>0</v>
      </c>
      <c r="AF196" s="34">
        <v>0</v>
      </c>
      <c r="AG196" s="34">
        <v>0</v>
      </c>
      <c r="AH196" s="34">
        <v>0</v>
      </c>
      <c r="AI196" s="34">
        <v>0</v>
      </c>
      <c r="AJ196" s="34">
        <v>0</v>
      </c>
      <c r="AK196" s="34">
        <v>0</v>
      </c>
      <c r="AL196" s="34">
        <v>0</v>
      </c>
      <c r="AM196" s="34">
        <v>0</v>
      </c>
      <c r="AN196" s="34">
        <v>0</v>
      </c>
      <c r="AO196" s="34">
        <v>0</v>
      </c>
      <c r="AP196" s="34">
        <v>0</v>
      </c>
      <c r="AQ196" s="34">
        <v>0</v>
      </c>
      <c r="AR196" s="34">
        <v>0</v>
      </c>
      <c r="AS196" s="34">
        <v>0</v>
      </c>
      <c r="AT196" s="34">
        <v>0</v>
      </c>
      <c r="AU196" s="34">
        <v>0</v>
      </c>
      <c r="AV196" s="34">
        <v>0</v>
      </c>
      <c r="AW196" s="34">
        <v>0</v>
      </c>
      <c r="AX196" s="31">
        <v>41024</v>
      </c>
      <c r="AY196" s="34">
        <v>198.73</v>
      </c>
      <c r="AZ196" s="24">
        <v>4434</v>
      </c>
      <c r="BA196" s="24">
        <v>4</v>
      </c>
      <c r="BB196" s="31">
        <v>43764</v>
      </c>
      <c r="BC196" s="24" t="s">
        <v>4</v>
      </c>
      <c r="BD196" s="24" t="s">
        <v>4</v>
      </c>
      <c r="BE196" s="24" t="s">
        <v>3</v>
      </c>
      <c r="BF196" s="24" t="s">
        <v>824</v>
      </c>
      <c r="BG196" s="24" t="s">
        <v>573</v>
      </c>
      <c r="BH196" s="24" t="s">
        <v>610</v>
      </c>
      <c r="BI196" s="24" t="s">
        <v>1290</v>
      </c>
      <c r="BJ196" s="34">
        <v>147109</v>
      </c>
      <c r="BK196" s="34">
        <v>469208.2</v>
      </c>
      <c r="BL196" s="31">
        <v>40147</v>
      </c>
      <c r="BM196" s="31">
        <v>42958</v>
      </c>
      <c r="BN196" s="24" t="s">
        <v>4</v>
      </c>
      <c r="BO196" s="24" t="s">
        <v>4</v>
      </c>
      <c r="BP196" s="24" t="s">
        <v>4</v>
      </c>
      <c r="BQ196" s="32" t="s">
        <v>4</v>
      </c>
      <c r="BR196" s="24" t="s">
        <v>4</v>
      </c>
      <c r="BS196" s="24" t="s">
        <v>4</v>
      </c>
      <c r="BT196" s="24" t="s">
        <v>4</v>
      </c>
      <c r="BU196" s="24" t="s">
        <v>4</v>
      </c>
      <c r="BV196" s="24" t="s">
        <v>4</v>
      </c>
      <c r="BW196" s="24"/>
      <c r="BX196" s="24" t="s">
        <v>3</v>
      </c>
      <c r="BY196" s="24" t="s">
        <v>881</v>
      </c>
      <c r="BZ196" s="24">
        <v>6</v>
      </c>
      <c r="CA196" s="31">
        <v>44413</v>
      </c>
      <c r="CB196" s="34">
        <v>10472.56</v>
      </c>
    </row>
    <row r="197" spans="1:80" ht="120">
      <c r="A197" s="24">
        <v>194</v>
      </c>
      <c r="B197" s="24">
        <v>5929764</v>
      </c>
      <c r="C197" s="24" t="s">
        <v>160</v>
      </c>
      <c r="D197" s="24">
        <v>202</v>
      </c>
      <c r="E197" s="24">
        <v>1</v>
      </c>
      <c r="F197" s="24" t="s">
        <v>145</v>
      </c>
      <c r="G197" s="24">
        <v>321712</v>
      </c>
      <c r="H197" s="24" t="s">
        <v>397</v>
      </c>
      <c r="I197" s="31">
        <v>39612</v>
      </c>
      <c r="J197" s="31">
        <v>43264</v>
      </c>
      <c r="K197" s="24">
        <v>840</v>
      </c>
      <c r="L197" s="32">
        <v>112000</v>
      </c>
      <c r="M197" s="33">
        <v>0.15</v>
      </c>
      <c r="N197" s="33">
        <v>0</v>
      </c>
      <c r="O197" s="24" t="s">
        <v>450</v>
      </c>
      <c r="P197" s="24" t="s">
        <v>452</v>
      </c>
      <c r="Q197" s="24" t="s">
        <v>488</v>
      </c>
      <c r="R197" s="24" t="s">
        <v>194</v>
      </c>
      <c r="S197" s="24" t="s">
        <v>4</v>
      </c>
      <c r="T197" s="34">
        <f t="shared" si="6"/>
        <v>7047565.2000000002</v>
      </c>
      <c r="U197" s="34">
        <v>2894287.92</v>
      </c>
      <c r="V197" s="34">
        <v>4153277.28</v>
      </c>
      <c r="W197" s="34">
        <v>0</v>
      </c>
      <c r="X197" s="34">
        <v>0</v>
      </c>
      <c r="Y197" s="34">
        <f t="shared" si="7"/>
        <v>262120.87</v>
      </c>
      <c r="Z197" s="24" t="s">
        <v>3</v>
      </c>
      <c r="AA197" s="24" t="s">
        <v>3</v>
      </c>
      <c r="AB197" s="24" t="s">
        <v>3</v>
      </c>
      <c r="AC197" s="24"/>
      <c r="AD197" s="24" t="s">
        <v>4</v>
      </c>
      <c r="AE197" s="34">
        <v>0</v>
      </c>
      <c r="AF197" s="34">
        <v>0</v>
      </c>
      <c r="AG197" s="34">
        <v>0</v>
      </c>
      <c r="AH197" s="34">
        <v>0</v>
      </c>
      <c r="AI197" s="34">
        <v>0</v>
      </c>
      <c r="AJ197" s="34">
        <v>0</v>
      </c>
      <c r="AK197" s="34">
        <v>0</v>
      </c>
      <c r="AL197" s="34">
        <v>0</v>
      </c>
      <c r="AM197" s="34">
        <v>0</v>
      </c>
      <c r="AN197" s="34">
        <v>0</v>
      </c>
      <c r="AO197" s="34">
        <v>0</v>
      </c>
      <c r="AP197" s="34">
        <v>0</v>
      </c>
      <c r="AQ197" s="34">
        <v>0</v>
      </c>
      <c r="AR197" s="34">
        <v>0</v>
      </c>
      <c r="AS197" s="34">
        <v>0</v>
      </c>
      <c r="AT197" s="34">
        <v>0</v>
      </c>
      <c r="AU197" s="34">
        <v>0</v>
      </c>
      <c r="AV197" s="34">
        <v>0</v>
      </c>
      <c r="AW197" s="34">
        <v>0</v>
      </c>
      <c r="AX197" s="31">
        <v>39962</v>
      </c>
      <c r="AY197" s="34">
        <v>6095.04</v>
      </c>
      <c r="AZ197" s="24">
        <v>4616</v>
      </c>
      <c r="BA197" s="24">
        <v>4</v>
      </c>
      <c r="BB197" s="31">
        <v>44360</v>
      </c>
      <c r="BC197" s="24" t="s">
        <v>4</v>
      </c>
      <c r="BD197" s="24" t="s">
        <v>4</v>
      </c>
      <c r="BE197" s="24" t="s">
        <v>3</v>
      </c>
      <c r="BF197" s="24" t="s">
        <v>825</v>
      </c>
      <c r="BG197" s="24" t="s">
        <v>573</v>
      </c>
      <c r="BH197" s="24" t="s">
        <v>673</v>
      </c>
      <c r="BI197" s="24" t="s">
        <v>1291</v>
      </c>
      <c r="BJ197" s="34">
        <v>822308</v>
      </c>
      <c r="BK197" s="34">
        <v>1351947.3</v>
      </c>
      <c r="BL197" s="31">
        <v>40147</v>
      </c>
      <c r="BM197" s="31">
        <v>39612</v>
      </c>
      <c r="BN197" s="24" t="s">
        <v>4</v>
      </c>
      <c r="BO197" s="24" t="s">
        <v>4</v>
      </c>
      <c r="BP197" s="24" t="s">
        <v>3</v>
      </c>
      <c r="BQ197" s="32" t="s">
        <v>4</v>
      </c>
      <c r="BR197" s="24" t="s">
        <v>4</v>
      </c>
      <c r="BS197" s="24" t="s">
        <v>4</v>
      </c>
      <c r="BT197" s="24" t="s">
        <v>3</v>
      </c>
      <c r="BU197" s="24" t="s">
        <v>4</v>
      </c>
      <c r="BV197" s="24" t="s">
        <v>4</v>
      </c>
      <c r="BW197" s="24" t="s">
        <v>929</v>
      </c>
      <c r="BX197" s="24" t="s">
        <v>3</v>
      </c>
      <c r="BY197" s="24" t="s">
        <v>881</v>
      </c>
      <c r="BZ197" s="24">
        <v>6</v>
      </c>
      <c r="CA197" s="31">
        <v>44413</v>
      </c>
      <c r="CB197" s="34">
        <v>54870.04</v>
      </c>
    </row>
    <row r="198" spans="1:80" ht="75">
      <c r="A198" s="24">
        <v>195</v>
      </c>
      <c r="B198" s="24">
        <v>5863483</v>
      </c>
      <c r="C198" s="24" t="s">
        <v>160</v>
      </c>
      <c r="D198" s="24">
        <v>201</v>
      </c>
      <c r="E198" s="24">
        <v>1</v>
      </c>
      <c r="F198" s="24" t="s">
        <v>145</v>
      </c>
      <c r="G198" s="24">
        <v>321712</v>
      </c>
      <c r="H198" s="24" t="s">
        <v>398</v>
      </c>
      <c r="I198" s="31">
        <v>39560</v>
      </c>
      <c r="J198" s="31">
        <v>42116</v>
      </c>
      <c r="K198" s="24">
        <v>840</v>
      </c>
      <c r="L198" s="32">
        <v>35914.370000000003</v>
      </c>
      <c r="M198" s="33">
        <v>9.7000000000000003E-2</v>
      </c>
      <c r="N198" s="33">
        <v>2.5000000000000001E-3</v>
      </c>
      <c r="O198" s="24" t="s">
        <v>537</v>
      </c>
      <c r="P198" s="24" t="s">
        <v>542</v>
      </c>
      <c r="Q198" s="24" t="s">
        <v>543</v>
      </c>
      <c r="R198" s="24" t="s">
        <v>4</v>
      </c>
      <c r="S198" s="24" t="s">
        <v>4</v>
      </c>
      <c r="T198" s="34">
        <f t="shared" si="6"/>
        <v>1269434.33</v>
      </c>
      <c r="U198" s="34">
        <v>796368.46</v>
      </c>
      <c r="V198" s="34">
        <v>416515.31</v>
      </c>
      <c r="W198" s="34">
        <v>56550.559999999998</v>
      </c>
      <c r="X198" s="34">
        <v>0</v>
      </c>
      <c r="Y198" s="34">
        <f t="shared" si="7"/>
        <v>47214.21</v>
      </c>
      <c r="Z198" s="24" t="s">
        <v>3</v>
      </c>
      <c r="AA198" s="24" t="s">
        <v>3</v>
      </c>
      <c r="AB198" s="24"/>
      <c r="AC198" s="24" t="s">
        <v>3</v>
      </c>
      <c r="AD198" s="24" t="s">
        <v>3</v>
      </c>
      <c r="AE198" s="34">
        <v>0</v>
      </c>
      <c r="AF198" s="34">
        <v>0</v>
      </c>
      <c r="AG198" s="34">
        <v>0</v>
      </c>
      <c r="AH198" s="34">
        <v>0</v>
      </c>
      <c r="AI198" s="34">
        <v>0</v>
      </c>
      <c r="AJ198" s="34">
        <v>0</v>
      </c>
      <c r="AK198" s="34">
        <v>0</v>
      </c>
      <c r="AL198" s="34">
        <v>0</v>
      </c>
      <c r="AM198" s="34">
        <v>0</v>
      </c>
      <c r="AN198" s="34">
        <v>0</v>
      </c>
      <c r="AO198" s="34">
        <v>0</v>
      </c>
      <c r="AP198" s="34">
        <v>0</v>
      </c>
      <c r="AQ198" s="34">
        <v>0</v>
      </c>
      <c r="AR198" s="34">
        <v>0</v>
      </c>
      <c r="AS198" s="34">
        <v>0</v>
      </c>
      <c r="AT198" s="34">
        <v>0</v>
      </c>
      <c r="AU198" s="34">
        <v>0</v>
      </c>
      <c r="AV198" s="34">
        <v>0</v>
      </c>
      <c r="AW198" s="34">
        <v>0</v>
      </c>
      <c r="AX198" s="31">
        <v>40158</v>
      </c>
      <c r="AY198" s="34">
        <v>6044</v>
      </c>
      <c r="AZ198" s="24">
        <v>4402</v>
      </c>
      <c r="BA198" s="24">
        <v>2.4</v>
      </c>
      <c r="BB198" s="31">
        <v>43212</v>
      </c>
      <c r="BC198" s="24" t="s">
        <v>4</v>
      </c>
      <c r="BD198" s="24" t="s">
        <v>4</v>
      </c>
      <c r="BE198" s="24" t="s">
        <v>3</v>
      </c>
      <c r="BF198" s="24" t="s">
        <v>826</v>
      </c>
      <c r="BG198" s="24" t="s">
        <v>161</v>
      </c>
      <c r="BH198" s="24" t="s">
        <v>725</v>
      </c>
      <c r="BI198" s="24" t="s">
        <v>1292</v>
      </c>
      <c r="BJ198" s="34">
        <v>205251.34</v>
      </c>
      <c r="BK198" s="34">
        <v>177894.08</v>
      </c>
      <c r="BL198" s="31">
        <v>40577</v>
      </c>
      <c r="BM198" s="31">
        <v>40464</v>
      </c>
      <c r="BN198" s="24" t="s">
        <v>4</v>
      </c>
      <c r="BO198" s="24" t="s">
        <v>4</v>
      </c>
      <c r="BP198" s="24" t="s">
        <v>3</v>
      </c>
      <c r="BQ198" s="32" t="s">
        <v>4</v>
      </c>
      <c r="BR198" s="24" t="s">
        <v>4</v>
      </c>
      <c r="BS198" s="24" t="s">
        <v>4</v>
      </c>
      <c r="BT198" s="24" t="s">
        <v>4</v>
      </c>
      <c r="BU198" s="24" t="s">
        <v>4</v>
      </c>
      <c r="BV198" s="24" t="s">
        <v>4</v>
      </c>
      <c r="BW198" s="24"/>
      <c r="BX198" s="24" t="s">
        <v>3</v>
      </c>
      <c r="BY198" s="24" t="s">
        <v>881</v>
      </c>
      <c r="BZ198" s="24">
        <v>6</v>
      </c>
      <c r="CA198" s="31">
        <v>44413</v>
      </c>
      <c r="CB198" s="34">
        <v>10150.379999999999</v>
      </c>
    </row>
    <row r="199" spans="1:80" ht="90">
      <c r="A199" s="24">
        <v>196</v>
      </c>
      <c r="B199" s="24">
        <v>5818221</v>
      </c>
      <c r="C199" s="24" t="s">
        <v>160</v>
      </c>
      <c r="D199" s="24">
        <v>202</v>
      </c>
      <c r="E199" s="24">
        <v>1</v>
      </c>
      <c r="F199" s="24" t="s">
        <v>145</v>
      </c>
      <c r="G199" s="24">
        <v>321712</v>
      </c>
      <c r="H199" s="24" t="s">
        <v>399</v>
      </c>
      <c r="I199" s="31">
        <v>39514</v>
      </c>
      <c r="J199" s="31">
        <v>41340</v>
      </c>
      <c r="K199" s="24">
        <v>980</v>
      </c>
      <c r="L199" s="32">
        <v>189621</v>
      </c>
      <c r="M199" s="33">
        <v>0.21</v>
      </c>
      <c r="N199" s="33">
        <v>0</v>
      </c>
      <c r="O199" s="24" t="s">
        <v>450</v>
      </c>
      <c r="P199" s="24" t="s">
        <v>452</v>
      </c>
      <c r="Q199" s="24" t="s">
        <v>543</v>
      </c>
      <c r="R199" s="24" t="s">
        <v>4</v>
      </c>
      <c r="S199" s="24" t="s">
        <v>4</v>
      </c>
      <c r="T199" s="34">
        <f t="shared" si="6"/>
        <v>171746.02</v>
      </c>
      <c r="U199" s="34">
        <v>119548.83</v>
      </c>
      <c r="V199" s="34">
        <v>52197.19</v>
      </c>
      <c r="W199" s="34">
        <v>0</v>
      </c>
      <c r="X199" s="34">
        <v>0</v>
      </c>
      <c r="Y199" s="34">
        <f t="shared" si="7"/>
        <v>171746.02</v>
      </c>
      <c r="Z199" s="24" t="s">
        <v>3</v>
      </c>
      <c r="AA199" s="24" t="s">
        <v>3</v>
      </c>
      <c r="AB199" s="24"/>
      <c r="AC199" s="24" t="s">
        <v>4</v>
      </c>
      <c r="AD199" s="24" t="s">
        <v>4</v>
      </c>
      <c r="AE199" s="34">
        <v>0</v>
      </c>
      <c r="AF199" s="34">
        <v>0</v>
      </c>
      <c r="AG199" s="34">
        <v>0</v>
      </c>
      <c r="AH199" s="34">
        <v>0</v>
      </c>
      <c r="AI199" s="34">
        <v>0</v>
      </c>
      <c r="AJ199" s="34">
        <v>0</v>
      </c>
      <c r="AK199" s="34">
        <v>0</v>
      </c>
      <c r="AL199" s="34">
        <v>0</v>
      </c>
      <c r="AM199" s="34">
        <v>0</v>
      </c>
      <c r="AN199" s="34">
        <v>0</v>
      </c>
      <c r="AO199" s="34">
        <v>0</v>
      </c>
      <c r="AP199" s="34">
        <v>0</v>
      </c>
      <c r="AQ199" s="34">
        <v>0</v>
      </c>
      <c r="AR199" s="34">
        <v>0</v>
      </c>
      <c r="AS199" s="34">
        <v>0</v>
      </c>
      <c r="AT199" s="34">
        <v>0</v>
      </c>
      <c r="AU199" s="34">
        <v>0</v>
      </c>
      <c r="AV199" s="34">
        <v>3933.93</v>
      </c>
      <c r="AW199" s="34">
        <v>2727.28</v>
      </c>
      <c r="AX199" s="31">
        <v>44399</v>
      </c>
      <c r="AY199" s="34">
        <v>1290.9100000000001</v>
      </c>
      <c r="AZ199" s="24">
        <v>4189</v>
      </c>
      <c r="BA199" s="24">
        <v>2.4</v>
      </c>
      <c r="BB199" s="31">
        <v>42436</v>
      </c>
      <c r="BC199" s="24" t="s">
        <v>4</v>
      </c>
      <c r="BD199" s="24" t="s">
        <v>4</v>
      </c>
      <c r="BE199" s="24" t="s">
        <v>3</v>
      </c>
      <c r="BF199" s="24" t="s">
        <v>827</v>
      </c>
      <c r="BG199" s="24" t="s">
        <v>573</v>
      </c>
      <c r="BH199" s="24" t="s">
        <v>610</v>
      </c>
      <c r="BI199" s="24" t="s">
        <v>1293</v>
      </c>
      <c r="BJ199" s="34">
        <v>252828</v>
      </c>
      <c r="BK199" s="34">
        <v>551133.46</v>
      </c>
      <c r="BL199" s="31">
        <v>42675</v>
      </c>
      <c r="BM199" s="31">
        <v>41331</v>
      </c>
      <c r="BN199" s="24" t="s">
        <v>4</v>
      </c>
      <c r="BO199" s="24" t="s">
        <v>4</v>
      </c>
      <c r="BP199" s="24" t="s">
        <v>3</v>
      </c>
      <c r="BQ199" s="32" t="s">
        <v>4</v>
      </c>
      <c r="BR199" s="24" t="s">
        <v>4</v>
      </c>
      <c r="BS199" s="24" t="s">
        <v>4</v>
      </c>
      <c r="BT199" s="24" t="s">
        <v>3</v>
      </c>
      <c r="BU199" s="24" t="s">
        <v>4</v>
      </c>
      <c r="BV199" s="24" t="s">
        <v>4</v>
      </c>
      <c r="BW199" s="24"/>
      <c r="BX199" s="24" t="s">
        <v>3</v>
      </c>
      <c r="BY199" s="24" t="s">
        <v>881</v>
      </c>
      <c r="BZ199" s="24">
        <v>6</v>
      </c>
      <c r="CA199" s="31">
        <v>44413</v>
      </c>
      <c r="CB199" s="34">
        <v>1427.26</v>
      </c>
    </row>
    <row r="200" spans="1:80" ht="90">
      <c r="A200" s="24">
        <v>197</v>
      </c>
      <c r="B200" s="24">
        <v>5930595</v>
      </c>
      <c r="C200" s="24" t="s">
        <v>160</v>
      </c>
      <c r="D200" s="24">
        <v>202</v>
      </c>
      <c r="E200" s="24">
        <v>1</v>
      </c>
      <c r="F200" s="24" t="s">
        <v>145</v>
      </c>
      <c r="G200" s="24">
        <v>321712</v>
      </c>
      <c r="H200" s="24" t="s">
        <v>400</v>
      </c>
      <c r="I200" s="31">
        <v>39337</v>
      </c>
      <c r="J200" s="31">
        <v>47008</v>
      </c>
      <c r="K200" s="24">
        <v>840</v>
      </c>
      <c r="L200" s="32">
        <v>23000</v>
      </c>
      <c r="M200" s="33">
        <v>0.16</v>
      </c>
      <c r="N200" s="33">
        <v>0</v>
      </c>
      <c r="O200" s="24" t="s">
        <v>450</v>
      </c>
      <c r="P200" s="24" t="s">
        <v>474</v>
      </c>
      <c r="Q200" s="24" t="s">
        <v>488</v>
      </c>
      <c r="R200" s="24" t="s">
        <v>194</v>
      </c>
      <c r="S200" s="24" t="s">
        <v>4</v>
      </c>
      <c r="T200" s="34">
        <f t="shared" si="6"/>
        <v>689189.2</v>
      </c>
      <c r="U200" s="34">
        <v>566341.44999999995</v>
      </c>
      <c r="V200" s="34">
        <v>122847.75</v>
      </c>
      <c r="W200" s="34">
        <v>0</v>
      </c>
      <c r="X200" s="34">
        <v>0</v>
      </c>
      <c r="Y200" s="34">
        <f t="shared" si="7"/>
        <v>25633.09</v>
      </c>
      <c r="Z200" s="24" t="s">
        <v>3</v>
      </c>
      <c r="AA200" s="24" t="s">
        <v>4</v>
      </c>
      <c r="AB200" s="24" t="s">
        <v>3</v>
      </c>
      <c r="AC200" s="24" t="s">
        <v>4</v>
      </c>
      <c r="AD200" s="24" t="s">
        <v>4</v>
      </c>
      <c r="AE200" s="34">
        <v>0</v>
      </c>
      <c r="AF200" s="34">
        <v>0</v>
      </c>
      <c r="AG200" s="34">
        <v>0</v>
      </c>
      <c r="AH200" s="34">
        <v>0</v>
      </c>
      <c r="AI200" s="34">
        <v>0</v>
      </c>
      <c r="AJ200" s="34">
        <v>0</v>
      </c>
      <c r="AK200" s="34">
        <v>0</v>
      </c>
      <c r="AL200" s="34">
        <v>0</v>
      </c>
      <c r="AM200" s="34">
        <v>0</v>
      </c>
      <c r="AN200" s="34">
        <v>0</v>
      </c>
      <c r="AO200" s="34">
        <v>0</v>
      </c>
      <c r="AP200" s="34">
        <v>0</v>
      </c>
      <c r="AQ200" s="34">
        <v>0</v>
      </c>
      <c r="AR200" s="34">
        <v>0</v>
      </c>
      <c r="AS200" s="34">
        <v>0</v>
      </c>
      <c r="AT200" s="34">
        <v>0</v>
      </c>
      <c r="AU200" s="34">
        <v>0</v>
      </c>
      <c r="AV200" s="34">
        <v>0</v>
      </c>
      <c r="AW200" s="34">
        <v>0</v>
      </c>
      <c r="AX200" s="31">
        <v>39762</v>
      </c>
      <c r="AY200" s="34">
        <v>1575.14</v>
      </c>
      <c r="AZ200" s="24">
        <v>4616</v>
      </c>
      <c r="BA200" s="24">
        <v>4</v>
      </c>
      <c r="BB200" s="31">
        <v>48104</v>
      </c>
      <c r="BC200" s="24" t="s">
        <v>4</v>
      </c>
      <c r="BD200" s="24" t="s">
        <v>4</v>
      </c>
      <c r="BE200" s="24" t="s">
        <v>3</v>
      </c>
      <c r="BF200" s="24" t="s">
        <v>828</v>
      </c>
      <c r="BG200" s="24" t="s">
        <v>573</v>
      </c>
      <c r="BH200" s="24" t="s">
        <v>643</v>
      </c>
      <c r="BI200" s="24" t="s">
        <v>1294</v>
      </c>
      <c r="BJ200" s="34">
        <v>136855</v>
      </c>
      <c r="BK200" s="34">
        <v>166254</v>
      </c>
      <c r="BL200" s="31">
        <v>41421</v>
      </c>
      <c r="BM200" s="31">
        <v>41199</v>
      </c>
      <c r="BN200" s="24" t="s">
        <v>4</v>
      </c>
      <c r="BO200" s="24" t="s">
        <v>4</v>
      </c>
      <c r="BP200" s="24" t="s">
        <v>3</v>
      </c>
      <c r="BQ200" s="32" t="s">
        <v>4</v>
      </c>
      <c r="BR200" s="24" t="s">
        <v>4</v>
      </c>
      <c r="BS200" s="24" t="s">
        <v>4</v>
      </c>
      <c r="BT200" s="24" t="s">
        <v>3</v>
      </c>
      <c r="BU200" s="24" t="s">
        <v>4</v>
      </c>
      <c r="BV200" s="24" t="s">
        <v>4</v>
      </c>
      <c r="BW200" s="24" t="s">
        <v>1024</v>
      </c>
      <c r="BX200" s="24" t="s">
        <v>3</v>
      </c>
      <c r="BY200" s="24" t="s">
        <v>881</v>
      </c>
      <c r="BZ200" s="24">
        <v>6</v>
      </c>
      <c r="CA200" s="31">
        <v>44413</v>
      </c>
      <c r="CB200" s="34">
        <v>5458.69</v>
      </c>
    </row>
    <row r="201" spans="1:80" ht="105">
      <c r="A201" s="24">
        <v>198</v>
      </c>
      <c r="B201" s="24">
        <v>5775038</v>
      </c>
      <c r="C201" s="24" t="s">
        <v>160</v>
      </c>
      <c r="D201" s="24">
        <v>201</v>
      </c>
      <c r="E201" s="24">
        <v>1</v>
      </c>
      <c r="F201" s="24" t="s">
        <v>145</v>
      </c>
      <c r="G201" s="24">
        <v>321712</v>
      </c>
      <c r="H201" s="24" t="s">
        <v>401</v>
      </c>
      <c r="I201" s="31">
        <v>39185</v>
      </c>
      <c r="J201" s="31">
        <v>41741</v>
      </c>
      <c r="K201" s="24">
        <v>840</v>
      </c>
      <c r="L201" s="32">
        <v>35514.46</v>
      </c>
      <c r="M201" s="33">
        <v>0.11</v>
      </c>
      <c r="N201" s="33">
        <v>2E-3</v>
      </c>
      <c r="O201" s="24" t="s">
        <v>544</v>
      </c>
      <c r="P201" s="24" t="s">
        <v>448</v>
      </c>
      <c r="Q201" s="24" t="s">
        <v>488</v>
      </c>
      <c r="R201" s="24" t="s">
        <v>194</v>
      </c>
      <c r="S201" s="24" t="s">
        <v>4</v>
      </c>
      <c r="T201" s="34">
        <f t="shared" si="6"/>
        <v>541344.75</v>
      </c>
      <c r="U201" s="34">
        <v>395789.43</v>
      </c>
      <c r="V201" s="34">
        <v>125016.43</v>
      </c>
      <c r="W201" s="34">
        <v>20538.89</v>
      </c>
      <c r="X201" s="34">
        <v>0</v>
      </c>
      <c r="Y201" s="34">
        <f t="shared" si="7"/>
        <v>20134.3</v>
      </c>
      <c r="Z201" s="24" t="s">
        <v>3</v>
      </c>
      <c r="AA201" s="24" t="s">
        <v>3</v>
      </c>
      <c r="AB201" s="24"/>
      <c r="AC201" s="24" t="s">
        <v>3</v>
      </c>
      <c r="AD201" s="24" t="s">
        <v>4</v>
      </c>
      <c r="AE201" s="34">
        <v>0</v>
      </c>
      <c r="AF201" s="34">
        <v>0</v>
      </c>
      <c r="AG201" s="34">
        <v>0</v>
      </c>
      <c r="AH201" s="34">
        <v>0</v>
      </c>
      <c r="AI201" s="34">
        <v>0</v>
      </c>
      <c r="AJ201" s="34">
        <v>0</v>
      </c>
      <c r="AK201" s="34">
        <v>0</v>
      </c>
      <c r="AL201" s="34">
        <v>0</v>
      </c>
      <c r="AM201" s="34">
        <v>0</v>
      </c>
      <c r="AN201" s="34">
        <v>0</v>
      </c>
      <c r="AO201" s="34">
        <v>0</v>
      </c>
      <c r="AP201" s="34">
        <v>0</v>
      </c>
      <c r="AQ201" s="34">
        <v>0</v>
      </c>
      <c r="AR201" s="34">
        <v>0</v>
      </c>
      <c r="AS201" s="34">
        <v>0</v>
      </c>
      <c r="AT201" s="34">
        <v>0</v>
      </c>
      <c r="AU201" s="34">
        <v>0</v>
      </c>
      <c r="AV201" s="34">
        <v>0</v>
      </c>
      <c r="AW201" s="34">
        <v>0</v>
      </c>
      <c r="AX201" s="31">
        <v>40723</v>
      </c>
      <c r="AY201" s="34">
        <v>2164.59</v>
      </c>
      <c r="AZ201" s="24">
        <v>3701</v>
      </c>
      <c r="BA201" s="24">
        <v>4</v>
      </c>
      <c r="BB201" s="31">
        <v>42837</v>
      </c>
      <c r="BC201" s="24" t="s">
        <v>4</v>
      </c>
      <c r="BD201" s="24" t="s">
        <v>4</v>
      </c>
      <c r="BE201" s="24" t="s">
        <v>3</v>
      </c>
      <c r="BF201" s="24" t="s">
        <v>829</v>
      </c>
      <c r="BG201" s="24" t="s">
        <v>161</v>
      </c>
      <c r="BH201" s="24" t="s">
        <v>725</v>
      </c>
      <c r="BI201" s="24" t="s">
        <v>1295</v>
      </c>
      <c r="BJ201" s="34">
        <v>181348</v>
      </c>
      <c r="BK201" s="34">
        <v>188958.13</v>
      </c>
      <c r="BL201" s="31">
        <v>41183</v>
      </c>
      <c r="BM201" s="31">
        <v>40599</v>
      </c>
      <c r="BN201" s="24" t="s">
        <v>4</v>
      </c>
      <c r="BO201" s="24" t="s">
        <v>4</v>
      </c>
      <c r="BP201" s="24" t="s">
        <v>3</v>
      </c>
      <c r="BQ201" s="32" t="s">
        <v>4</v>
      </c>
      <c r="BR201" s="24" t="s">
        <v>4</v>
      </c>
      <c r="BS201" s="24" t="s">
        <v>4</v>
      </c>
      <c r="BT201" s="24" t="s">
        <v>4</v>
      </c>
      <c r="BU201" s="24" t="s">
        <v>4</v>
      </c>
      <c r="BV201" s="24" t="s">
        <v>4</v>
      </c>
      <c r="BW201" s="24" t="s">
        <v>1025</v>
      </c>
      <c r="BX201" s="24" t="s">
        <v>3</v>
      </c>
      <c r="BY201" s="24" t="s">
        <v>881</v>
      </c>
      <c r="BZ201" s="24">
        <v>6</v>
      </c>
      <c r="CA201" s="31">
        <v>44413</v>
      </c>
      <c r="CB201" s="34">
        <v>4289.33</v>
      </c>
    </row>
    <row r="202" spans="1:80" ht="120">
      <c r="A202" s="24">
        <v>199</v>
      </c>
      <c r="B202" s="24">
        <v>5929858</v>
      </c>
      <c r="C202" s="24" t="s">
        <v>160</v>
      </c>
      <c r="D202" s="24">
        <v>202</v>
      </c>
      <c r="E202" s="24">
        <v>1</v>
      </c>
      <c r="F202" s="24" t="s">
        <v>145</v>
      </c>
      <c r="G202" s="24">
        <v>321712</v>
      </c>
      <c r="H202" s="24" t="s">
        <v>402</v>
      </c>
      <c r="I202" s="31">
        <v>39274</v>
      </c>
      <c r="J202" s="31">
        <v>44752</v>
      </c>
      <c r="K202" s="24">
        <v>840</v>
      </c>
      <c r="L202" s="32">
        <v>190000</v>
      </c>
      <c r="M202" s="33">
        <v>0.16500000000000001</v>
      </c>
      <c r="N202" s="33">
        <v>0</v>
      </c>
      <c r="O202" s="24" t="s">
        <v>450</v>
      </c>
      <c r="P202" s="24" t="s">
        <v>545</v>
      </c>
      <c r="Q202" s="24" t="s">
        <v>488</v>
      </c>
      <c r="R202" s="24" t="s">
        <v>194</v>
      </c>
      <c r="S202" s="24" t="s">
        <v>4</v>
      </c>
      <c r="T202" s="34">
        <f t="shared" si="6"/>
        <v>11205152.689999999</v>
      </c>
      <c r="U202" s="34">
        <v>4301075.8899999997</v>
      </c>
      <c r="V202" s="34">
        <v>6904076.7999999998</v>
      </c>
      <c r="W202" s="34">
        <v>0</v>
      </c>
      <c r="X202" s="34">
        <v>0</v>
      </c>
      <c r="Y202" s="34">
        <f t="shared" si="7"/>
        <v>416754.48</v>
      </c>
      <c r="Z202" s="24" t="s">
        <v>3</v>
      </c>
      <c r="AA202" s="24" t="s">
        <v>3</v>
      </c>
      <c r="AB202" s="24"/>
      <c r="AC202" s="24" t="s">
        <v>4</v>
      </c>
      <c r="AD202" s="24" t="s">
        <v>4</v>
      </c>
      <c r="AE202" s="34">
        <v>0</v>
      </c>
      <c r="AF202" s="34">
        <v>0</v>
      </c>
      <c r="AG202" s="34">
        <v>0</v>
      </c>
      <c r="AH202" s="34">
        <v>0</v>
      </c>
      <c r="AI202" s="34">
        <v>0</v>
      </c>
      <c r="AJ202" s="34">
        <v>0</v>
      </c>
      <c r="AK202" s="34">
        <v>0</v>
      </c>
      <c r="AL202" s="34">
        <v>0</v>
      </c>
      <c r="AM202" s="34">
        <v>0</v>
      </c>
      <c r="AN202" s="34">
        <v>0</v>
      </c>
      <c r="AO202" s="34">
        <v>0</v>
      </c>
      <c r="AP202" s="34">
        <v>0</v>
      </c>
      <c r="AQ202" s="34">
        <v>0</v>
      </c>
      <c r="AR202" s="34">
        <v>0</v>
      </c>
      <c r="AS202" s="34">
        <v>0</v>
      </c>
      <c r="AT202" s="34">
        <v>0</v>
      </c>
      <c r="AU202" s="34">
        <v>0</v>
      </c>
      <c r="AV202" s="34">
        <v>0</v>
      </c>
      <c r="AW202" s="34">
        <v>0</v>
      </c>
      <c r="AX202" s="31">
        <v>40723</v>
      </c>
      <c r="AY202" s="34">
        <v>1594.54</v>
      </c>
      <c r="AZ202" s="24">
        <v>4251</v>
      </c>
      <c r="BA202" s="24">
        <v>4</v>
      </c>
      <c r="BB202" s="31">
        <v>45848</v>
      </c>
      <c r="BC202" s="24" t="s">
        <v>4</v>
      </c>
      <c r="BD202" s="24" t="s">
        <v>4</v>
      </c>
      <c r="BE202" s="24" t="s">
        <v>3</v>
      </c>
      <c r="BF202" s="24" t="s">
        <v>830</v>
      </c>
      <c r="BG202" s="24" t="s">
        <v>573</v>
      </c>
      <c r="BH202" s="24" t="s">
        <v>643</v>
      </c>
      <c r="BI202" s="24" t="s">
        <v>1296</v>
      </c>
      <c r="BJ202" s="34">
        <v>1136250</v>
      </c>
      <c r="BK202" s="34">
        <v>1795500</v>
      </c>
      <c r="BL202" s="31">
        <v>40147</v>
      </c>
      <c r="BM202" s="31">
        <v>40599</v>
      </c>
      <c r="BN202" s="24" t="s">
        <v>4</v>
      </c>
      <c r="BO202" s="24" t="s">
        <v>4</v>
      </c>
      <c r="BP202" s="24" t="s">
        <v>4</v>
      </c>
      <c r="BQ202" s="32" t="s">
        <v>4</v>
      </c>
      <c r="BR202" s="24" t="s">
        <v>4</v>
      </c>
      <c r="BS202" s="24" t="s">
        <v>4</v>
      </c>
      <c r="BT202" s="24" t="s">
        <v>4</v>
      </c>
      <c r="BU202" s="24" t="s">
        <v>4</v>
      </c>
      <c r="BV202" s="24" t="s">
        <v>4</v>
      </c>
      <c r="BW202" s="24" t="s">
        <v>1026</v>
      </c>
      <c r="BX202" s="24" t="s">
        <v>3</v>
      </c>
      <c r="BY202" s="24" t="s">
        <v>881</v>
      </c>
      <c r="BZ202" s="24">
        <v>6</v>
      </c>
      <c r="CA202" s="31">
        <v>44413</v>
      </c>
      <c r="CB202" s="34">
        <v>76344.94</v>
      </c>
    </row>
    <row r="203" spans="1:80" ht="225">
      <c r="A203" s="24">
        <v>200</v>
      </c>
      <c r="B203" s="24">
        <v>5930528</v>
      </c>
      <c r="C203" s="24" t="s">
        <v>160</v>
      </c>
      <c r="D203" s="24">
        <v>202</v>
      </c>
      <c r="E203" s="24">
        <v>1</v>
      </c>
      <c r="F203" s="24" t="s">
        <v>145</v>
      </c>
      <c r="G203" s="24">
        <v>321712</v>
      </c>
      <c r="H203" s="24" t="s">
        <v>403</v>
      </c>
      <c r="I203" s="31">
        <v>39356</v>
      </c>
      <c r="J203" s="31">
        <v>40452</v>
      </c>
      <c r="K203" s="24">
        <v>840</v>
      </c>
      <c r="L203" s="32">
        <v>170000</v>
      </c>
      <c r="M203" s="33">
        <v>0.15</v>
      </c>
      <c r="N203" s="33">
        <v>0</v>
      </c>
      <c r="O203" s="24" t="s">
        <v>465</v>
      </c>
      <c r="P203" s="24" t="s">
        <v>452</v>
      </c>
      <c r="Q203" s="24" t="s">
        <v>488</v>
      </c>
      <c r="R203" s="24" t="s">
        <v>194</v>
      </c>
      <c r="S203" s="24" t="s">
        <v>4</v>
      </c>
      <c r="T203" s="34">
        <f t="shared" si="6"/>
        <v>5937988.1900000004</v>
      </c>
      <c r="U203" s="34">
        <v>4570739</v>
      </c>
      <c r="V203" s="34">
        <v>1367249.19</v>
      </c>
      <c r="W203" s="34">
        <v>0</v>
      </c>
      <c r="X203" s="34">
        <v>0</v>
      </c>
      <c r="Y203" s="34">
        <f t="shared" si="7"/>
        <v>220852.25</v>
      </c>
      <c r="Z203" s="24" t="s">
        <v>3</v>
      </c>
      <c r="AA203" s="24" t="s">
        <v>3</v>
      </c>
      <c r="AB203" s="24"/>
      <c r="AC203" s="24" t="s">
        <v>3</v>
      </c>
      <c r="AD203" s="24" t="s">
        <v>4</v>
      </c>
      <c r="AE203" s="34">
        <v>0</v>
      </c>
      <c r="AF203" s="34">
        <v>0</v>
      </c>
      <c r="AG203" s="34">
        <v>0</v>
      </c>
      <c r="AH203" s="34">
        <v>0</v>
      </c>
      <c r="AI203" s="34">
        <v>0</v>
      </c>
      <c r="AJ203" s="34">
        <v>0</v>
      </c>
      <c r="AK203" s="34">
        <v>0</v>
      </c>
      <c r="AL203" s="34">
        <v>0</v>
      </c>
      <c r="AM203" s="34">
        <v>0</v>
      </c>
      <c r="AN203" s="34">
        <v>0</v>
      </c>
      <c r="AO203" s="34">
        <v>0</v>
      </c>
      <c r="AP203" s="34">
        <v>0</v>
      </c>
      <c r="AQ203" s="34">
        <v>0</v>
      </c>
      <c r="AR203" s="34">
        <v>0</v>
      </c>
      <c r="AS203" s="34">
        <v>0</v>
      </c>
      <c r="AT203" s="34">
        <v>0</v>
      </c>
      <c r="AU203" s="34">
        <v>0</v>
      </c>
      <c r="AV203" s="34">
        <v>0</v>
      </c>
      <c r="AW203" s="34">
        <v>0</v>
      </c>
      <c r="AX203" s="31">
        <v>39792</v>
      </c>
      <c r="AY203" s="34">
        <v>1486.02</v>
      </c>
      <c r="AZ203" s="24">
        <v>4646</v>
      </c>
      <c r="BA203" s="24">
        <v>4</v>
      </c>
      <c r="BB203" s="31">
        <v>41548</v>
      </c>
      <c r="BC203" s="24" t="s">
        <v>4</v>
      </c>
      <c r="BD203" s="24" t="s">
        <v>4</v>
      </c>
      <c r="BE203" s="24" t="s">
        <v>3</v>
      </c>
      <c r="BF203" s="24" t="s">
        <v>831</v>
      </c>
      <c r="BG203" s="24" t="s">
        <v>573</v>
      </c>
      <c r="BH203" s="24" t="s">
        <v>576</v>
      </c>
      <c r="BI203" s="24" t="s">
        <v>1297</v>
      </c>
      <c r="BJ203" s="34">
        <v>1285935</v>
      </c>
      <c r="BK203" s="34">
        <v>2032035.18</v>
      </c>
      <c r="BL203" s="31">
        <v>40147</v>
      </c>
      <c r="BM203" s="31">
        <v>40155</v>
      </c>
      <c r="BN203" s="24" t="s">
        <v>4</v>
      </c>
      <c r="BO203" s="24" t="s">
        <v>4</v>
      </c>
      <c r="BP203" s="24" t="s">
        <v>4</v>
      </c>
      <c r="BQ203" s="32" t="s">
        <v>4</v>
      </c>
      <c r="BR203" s="24" t="s">
        <v>4</v>
      </c>
      <c r="BS203" s="24" t="s">
        <v>4</v>
      </c>
      <c r="BT203" s="24" t="s">
        <v>4</v>
      </c>
      <c r="BU203" s="24" t="s">
        <v>4</v>
      </c>
      <c r="BV203" s="24" t="s">
        <v>4</v>
      </c>
      <c r="BW203" s="24" t="s">
        <v>1027</v>
      </c>
      <c r="BX203" s="24" t="s">
        <v>3</v>
      </c>
      <c r="BY203" s="24" t="s">
        <v>881</v>
      </c>
      <c r="BZ203" s="24">
        <v>6</v>
      </c>
      <c r="CA203" s="31">
        <v>44413</v>
      </c>
      <c r="CB203" s="34">
        <v>46231.23</v>
      </c>
    </row>
    <row r="204" spans="1:80" ht="165">
      <c r="A204" s="24">
        <v>201</v>
      </c>
      <c r="B204" s="24">
        <v>5929779</v>
      </c>
      <c r="C204" s="24" t="s">
        <v>160</v>
      </c>
      <c r="D204" s="24">
        <v>202</v>
      </c>
      <c r="E204" s="24">
        <v>1</v>
      </c>
      <c r="F204" s="24" t="s">
        <v>145</v>
      </c>
      <c r="G204" s="24">
        <v>321712</v>
      </c>
      <c r="H204" s="24" t="s">
        <v>404</v>
      </c>
      <c r="I204" s="31">
        <v>39423</v>
      </c>
      <c r="J204" s="31">
        <v>40519</v>
      </c>
      <c r="K204" s="24">
        <v>840</v>
      </c>
      <c r="L204" s="32">
        <v>185000</v>
      </c>
      <c r="M204" s="33">
        <v>0.15</v>
      </c>
      <c r="N204" s="33">
        <v>0</v>
      </c>
      <c r="O204" s="24" t="s">
        <v>465</v>
      </c>
      <c r="P204" s="24" t="s">
        <v>452</v>
      </c>
      <c r="Q204" s="24" t="s">
        <v>488</v>
      </c>
      <c r="R204" s="24" t="s">
        <v>194</v>
      </c>
      <c r="S204" s="24" t="s">
        <v>4</v>
      </c>
      <c r="T204" s="34">
        <f t="shared" si="6"/>
        <v>6102230.1699999999</v>
      </c>
      <c r="U204" s="34">
        <v>4597625.7</v>
      </c>
      <c r="V204" s="34">
        <v>1504604.47</v>
      </c>
      <c r="W204" s="34">
        <v>0</v>
      </c>
      <c r="X204" s="34">
        <v>0</v>
      </c>
      <c r="Y204" s="34">
        <f t="shared" si="7"/>
        <v>226960.92</v>
      </c>
      <c r="Z204" s="24" t="s">
        <v>3</v>
      </c>
      <c r="AA204" s="24" t="s">
        <v>3</v>
      </c>
      <c r="AB204" s="24"/>
      <c r="AC204" s="24"/>
      <c r="AD204" s="24" t="s">
        <v>4</v>
      </c>
      <c r="AE204" s="34">
        <v>0</v>
      </c>
      <c r="AF204" s="34">
        <v>0</v>
      </c>
      <c r="AG204" s="34">
        <v>0</v>
      </c>
      <c r="AH204" s="34">
        <v>0</v>
      </c>
      <c r="AI204" s="34">
        <v>0</v>
      </c>
      <c r="AJ204" s="34">
        <v>0</v>
      </c>
      <c r="AK204" s="34">
        <v>0</v>
      </c>
      <c r="AL204" s="34">
        <v>0</v>
      </c>
      <c r="AM204" s="34">
        <v>0</v>
      </c>
      <c r="AN204" s="34">
        <v>0</v>
      </c>
      <c r="AO204" s="34">
        <v>0</v>
      </c>
      <c r="AP204" s="34">
        <v>0</v>
      </c>
      <c r="AQ204" s="34">
        <v>0</v>
      </c>
      <c r="AR204" s="34">
        <v>0</v>
      </c>
      <c r="AS204" s="34">
        <v>0</v>
      </c>
      <c r="AT204" s="34">
        <v>0</v>
      </c>
      <c r="AU204" s="34">
        <v>0</v>
      </c>
      <c r="AV204" s="34">
        <v>0</v>
      </c>
      <c r="AW204" s="34">
        <v>0</v>
      </c>
      <c r="AX204" s="31">
        <v>39792</v>
      </c>
      <c r="AY204" s="34">
        <v>743.01</v>
      </c>
      <c r="AZ204" s="24">
        <v>4646</v>
      </c>
      <c r="BA204" s="24">
        <v>4</v>
      </c>
      <c r="BB204" s="31">
        <v>41615</v>
      </c>
      <c r="BC204" s="24" t="s">
        <v>4</v>
      </c>
      <c r="BD204" s="24" t="s">
        <v>4</v>
      </c>
      <c r="BE204" s="24" t="s">
        <v>3</v>
      </c>
      <c r="BF204" s="24" t="s">
        <v>832</v>
      </c>
      <c r="BG204" s="24" t="s">
        <v>573</v>
      </c>
      <c r="BH204" s="24" t="s">
        <v>616</v>
      </c>
      <c r="BI204" s="24" t="s">
        <v>1298</v>
      </c>
      <c r="BJ204" s="34">
        <v>1367185</v>
      </c>
      <c r="BK204" s="34">
        <v>733757.4</v>
      </c>
      <c r="BL204" s="31">
        <v>41318</v>
      </c>
      <c r="BM204" s="31">
        <v>40155</v>
      </c>
      <c r="BN204" s="24" t="s">
        <v>4</v>
      </c>
      <c r="BO204" s="24" t="s">
        <v>4</v>
      </c>
      <c r="BP204" s="24" t="s">
        <v>4</v>
      </c>
      <c r="BQ204" s="32" t="s">
        <v>4</v>
      </c>
      <c r="BR204" s="24" t="s">
        <v>4</v>
      </c>
      <c r="BS204" s="24" t="s">
        <v>4</v>
      </c>
      <c r="BT204" s="24" t="s">
        <v>3</v>
      </c>
      <c r="BU204" s="24" t="s">
        <v>4</v>
      </c>
      <c r="BV204" s="24" t="s">
        <v>4</v>
      </c>
      <c r="BW204" s="24" t="s">
        <v>1028</v>
      </c>
      <c r="BX204" s="24" t="s">
        <v>3</v>
      </c>
      <c r="BY204" s="24" t="s">
        <v>881</v>
      </c>
      <c r="BZ204" s="24">
        <v>6</v>
      </c>
      <c r="CA204" s="31">
        <v>44413</v>
      </c>
      <c r="CB204" s="34">
        <v>47509.97</v>
      </c>
    </row>
    <row r="205" spans="1:80" ht="75">
      <c r="A205" s="24">
        <v>202</v>
      </c>
      <c r="B205" s="24">
        <v>5816994</v>
      </c>
      <c r="C205" s="24" t="s">
        <v>160</v>
      </c>
      <c r="D205" s="24">
        <v>202</v>
      </c>
      <c r="E205" s="24">
        <v>1</v>
      </c>
      <c r="F205" s="24" t="s">
        <v>145</v>
      </c>
      <c r="G205" s="24">
        <v>321712</v>
      </c>
      <c r="H205" s="24" t="s">
        <v>405</v>
      </c>
      <c r="I205" s="31">
        <v>39273</v>
      </c>
      <c r="J205" s="31">
        <v>40004</v>
      </c>
      <c r="K205" s="24">
        <v>840</v>
      </c>
      <c r="L205" s="32">
        <v>200000</v>
      </c>
      <c r="M205" s="33">
        <v>0.15</v>
      </c>
      <c r="N205" s="33">
        <v>0</v>
      </c>
      <c r="O205" s="24" t="s">
        <v>447</v>
      </c>
      <c r="P205" s="24" t="s">
        <v>452</v>
      </c>
      <c r="Q205" s="24" t="s">
        <v>530</v>
      </c>
      <c r="R205" s="24" t="s">
        <v>194</v>
      </c>
      <c r="S205" s="24" t="s">
        <v>4</v>
      </c>
      <c r="T205" s="34">
        <f t="shared" si="6"/>
        <v>5844249.3200000003</v>
      </c>
      <c r="U205" s="34">
        <v>5353061.3099999996</v>
      </c>
      <c r="V205" s="34">
        <v>491188.01</v>
      </c>
      <c r="W205" s="34">
        <v>0</v>
      </c>
      <c r="X205" s="34">
        <v>0</v>
      </c>
      <c r="Y205" s="34">
        <f t="shared" si="7"/>
        <v>217365.81</v>
      </c>
      <c r="Z205" s="24" t="s">
        <v>3</v>
      </c>
      <c r="AA205" s="24" t="s">
        <v>4</v>
      </c>
      <c r="AB205" s="24" t="s">
        <v>3</v>
      </c>
      <c r="AC205" s="24"/>
      <c r="AD205" s="24" t="s">
        <v>4</v>
      </c>
      <c r="AE205" s="34">
        <v>0</v>
      </c>
      <c r="AF205" s="34">
        <v>0</v>
      </c>
      <c r="AG205" s="34">
        <v>0</v>
      </c>
      <c r="AH205" s="34">
        <v>0</v>
      </c>
      <c r="AI205" s="34">
        <v>0</v>
      </c>
      <c r="AJ205" s="34">
        <v>0</v>
      </c>
      <c r="AK205" s="34">
        <v>0</v>
      </c>
      <c r="AL205" s="34">
        <v>0</v>
      </c>
      <c r="AM205" s="34">
        <v>0</v>
      </c>
      <c r="AN205" s="34">
        <v>0</v>
      </c>
      <c r="AO205" s="34">
        <v>0</v>
      </c>
      <c r="AP205" s="34">
        <v>0</v>
      </c>
      <c r="AQ205" s="34">
        <v>0</v>
      </c>
      <c r="AR205" s="34">
        <v>0</v>
      </c>
      <c r="AS205" s="34">
        <v>0</v>
      </c>
      <c r="AT205" s="34">
        <v>0</v>
      </c>
      <c r="AU205" s="34">
        <v>0</v>
      </c>
      <c r="AV205" s="34">
        <v>0</v>
      </c>
      <c r="AW205" s="34">
        <v>0</v>
      </c>
      <c r="AX205" s="31">
        <v>40058</v>
      </c>
      <c r="AY205" s="34">
        <v>798</v>
      </c>
      <c r="AZ205" s="24">
        <v>4583</v>
      </c>
      <c r="BA205" s="24">
        <v>3.4</v>
      </c>
      <c r="BB205" s="31">
        <v>41100</v>
      </c>
      <c r="BC205" s="24" t="s">
        <v>4</v>
      </c>
      <c r="BD205" s="24" t="s">
        <v>4</v>
      </c>
      <c r="BE205" s="24" t="s">
        <v>3</v>
      </c>
      <c r="BF205" s="24" t="s">
        <v>833</v>
      </c>
      <c r="BG205" s="24" t="s">
        <v>573</v>
      </c>
      <c r="BH205" s="24" t="s">
        <v>673</v>
      </c>
      <c r="BI205" s="24" t="s">
        <v>1299</v>
      </c>
      <c r="BJ205" s="34">
        <v>1742250</v>
      </c>
      <c r="BK205" s="34">
        <v>1646558</v>
      </c>
      <c r="BL205" s="31">
        <v>41614</v>
      </c>
      <c r="BM205" s="31">
        <v>41416</v>
      </c>
      <c r="BN205" s="24" t="s">
        <v>4</v>
      </c>
      <c r="BO205" s="24" t="s">
        <v>4</v>
      </c>
      <c r="BP205" s="24" t="s">
        <v>4</v>
      </c>
      <c r="BQ205" s="32" t="s">
        <v>4</v>
      </c>
      <c r="BR205" s="24" t="s">
        <v>4</v>
      </c>
      <c r="BS205" s="24" t="s">
        <v>4</v>
      </c>
      <c r="BT205" s="24" t="s">
        <v>3</v>
      </c>
      <c r="BU205" s="24" t="s">
        <v>4</v>
      </c>
      <c r="BV205" s="24" t="s">
        <v>4</v>
      </c>
      <c r="BW205" s="24" t="s">
        <v>1029</v>
      </c>
      <c r="BX205" s="24" t="s">
        <v>3</v>
      </c>
      <c r="BY205" s="24" t="s">
        <v>881</v>
      </c>
      <c r="BZ205" s="24">
        <v>6</v>
      </c>
      <c r="CA205" s="31">
        <v>44413</v>
      </c>
      <c r="CB205" s="34">
        <v>43621.87</v>
      </c>
    </row>
    <row r="206" spans="1:80" ht="90">
      <c r="A206" s="24">
        <v>203</v>
      </c>
      <c r="B206" s="24">
        <v>5929213</v>
      </c>
      <c r="C206" s="24" t="s">
        <v>160</v>
      </c>
      <c r="D206" s="24">
        <v>202</v>
      </c>
      <c r="E206" s="24">
        <v>1</v>
      </c>
      <c r="F206" s="24" t="s">
        <v>145</v>
      </c>
      <c r="G206" s="24">
        <v>321712</v>
      </c>
      <c r="H206" s="24" t="s">
        <v>406</v>
      </c>
      <c r="I206" s="31">
        <v>39406</v>
      </c>
      <c r="J206" s="31">
        <v>47077</v>
      </c>
      <c r="K206" s="24">
        <v>840</v>
      </c>
      <c r="L206" s="32">
        <v>180000</v>
      </c>
      <c r="M206" s="33">
        <v>0.15</v>
      </c>
      <c r="N206" s="33">
        <v>0</v>
      </c>
      <c r="O206" s="24" t="s">
        <v>450</v>
      </c>
      <c r="P206" s="24" t="s">
        <v>474</v>
      </c>
      <c r="Q206" s="24" t="s">
        <v>490</v>
      </c>
      <c r="R206" s="24" t="s">
        <v>194</v>
      </c>
      <c r="S206" s="24" t="s">
        <v>4</v>
      </c>
      <c r="T206" s="34">
        <f t="shared" si="6"/>
        <v>14580114.029999999</v>
      </c>
      <c r="U206" s="34">
        <v>4779976.1399999997</v>
      </c>
      <c r="V206" s="34">
        <v>9800137.8900000006</v>
      </c>
      <c r="W206" s="34">
        <v>0</v>
      </c>
      <c r="X206" s="34">
        <v>0</v>
      </c>
      <c r="Y206" s="34">
        <f t="shared" si="7"/>
        <v>542279.79</v>
      </c>
      <c r="Z206" s="24" t="s">
        <v>4</v>
      </c>
      <c r="AA206" s="24" t="s">
        <v>4</v>
      </c>
      <c r="AB206" s="24"/>
      <c r="AC206" s="24"/>
      <c r="AD206" s="24" t="s">
        <v>4</v>
      </c>
      <c r="AE206" s="34">
        <v>0</v>
      </c>
      <c r="AF206" s="34">
        <v>0</v>
      </c>
      <c r="AG206" s="34">
        <v>0</v>
      </c>
      <c r="AH206" s="34">
        <v>0</v>
      </c>
      <c r="AI206" s="34">
        <v>0</v>
      </c>
      <c r="AJ206" s="34">
        <v>0</v>
      </c>
      <c r="AK206" s="34">
        <v>0</v>
      </c>
      <c r="AL206" s="34">
        <v>0</v>
      </c>
      <c r="AM206" s="34">
        <v>0</v>
      </c>
      <c r="AN206" s="34">
        <v>0</v>
      </c>
      <c r="AO206" s="34">
        <v>0</v>
      </c>
      <c r="AP206" s="34">
        <v>0</v>
      </c>
      <c r="AQ206" s="34">
        <v>0</v>
      </c>
      <c r="AR206" s="34">
        <v>0</v>
      </c>
      <c r="AS206" s="34">
        <v>0</v>
      </c>
      <c r="AT206" s="34">
        <v>0</v>
      </c>
      <c r="AU206" s="34">
        <v>0</v>
      </c>
      <c r="AV206" s="34">
        <v>0</v>
      </c>
      <c r="AW206" s="34">
        <v>0</v>
      </c>
      <c r="AX206" s="31">
        <v>39561</v>
      </c>
      <c r="AY206" s="34">
        <v>507.02</v>
      </c>
      <c r="AZ206" s="24">
        <v>4849</v>
      </c>
      <c r="BA206" s="24">
        <v>4</v>
      </c>
      <c r="BB206" s="31">
        <v>48173</v>
      </c>
      <c r="BC206" s="24" t="s">
        <v>4</v>
      </c>
      <c r="BD206" s="24" t="s">
        <v>4</v>
      </c>
      <c r="BE206" s="24" t="s">
        <v>3</v>
      </c>
      <c r="BF206" s="24" t="s">
        <v>834</v>
      </c>
      <c r="BG206" s="24" t="s">
        <v>573</v>
      </c>
      <c r="BH206" s="24" t="s">
        <v>630</v>
      </c>
      <c r="BI206" s="24" t="s">
        <v>1300</v>
      </c>
      <c r="BJ206" s="34">
        <v>1010000</v>
      </c>
      <c r="BK206" s="34">
        <v>2783968.93</v>
      </c>
      <c r="BL206" s="31">
        <v>40813</v>
      </c>
      <c r="BM206" s="31">
        <v>40233</v>
      </c>
      <c r="BN206" s="24" t="s">
        <v>4</v>
      </c>
      <c r="BO206" s="24" t="s">
        <v>4</v>
      </c>
      <c r="BP206" s="24">
        <v>0</v>
      </c>
      <c r="BQ206" s="32" t="s">
        <v>4</v>
      </c>
      <c r="BR206" s="24" t="s">
        <v>4</v>
      </c>
      <c r="BS206" s="24" t="s">
        <v>4</v>
      </c>
      <c r="BT206" s="24" t="s">
        <v>4</v>
      </c>
      <c r="BU206" s="24" t="s">
        <v>4</v>
      </c>
      <c r="BV206" s="24" t="s">
        <v>4</v>
      </c>
      <c r="BW206" s="24" t="s">
        <v>1030</v>
      </c>
      <c r="BX206" s="24" t="s">
        <v>3</v>
      </c>
      <c r="BY206" s="24" t="s">
        <v>881</v>
      </c>
      <c r="BZ206" s="24">
        <v>6</v>
      </c>
      <c r="CA206" s="31">
        <v>44413</v>
      </c>
      <c r="CB206" s="34">
        <v>101877.28</v>
      </c>
    </row>
    <row r="207" spans="1:80" ht="165">
      <c r="A207" s="24">
        <v>204</v>
      </c>
      <c r="B207" s="24">
        <v>5929775</v>
      </c>
      <c r="C207" s="24" t="s">
        <v>160</v>
      </c>
      <c r="D207" s="24">
        <v>202</v>
      </c>
      <c r="E207" s="24">
        <v>1</v>
      </c>
      <c r="F207" s="24" t="s">
        <v>145</v>
      </c>
      <c r="G207" s="24">
        <v>321712</v>
      </c>
      <c r="H207" s="24" t="s">
        <v>407</v>
      </c>
      <c r="I207" s="31">
        <v>39164</v>
      </c>
      <c r="J207" s="31">
        <v>42817</v>
      </c>
      <c r="K207" s="24">
        <v>840</v>
      </c>
      <c r="L207" s="32">
        <v>10000</v>
      </c>
      <c r="M207" s="33">
        <v>0.15</v>
      </c>
      <c r="N207" s="33">
        <v>0</v>
      </c>
      <c r="O207" s="24" t="s">
        <v>450</v>
      </c>
      <c r="P207" s="24" t="s">
        <v>452</v>
      </c>
      <c r="Q207" s="24" t="s">
        <v>488</v>
      </c>
      <c r="R207" s="24" t="s">
        <v>194</v>
      </c>
      <c r="S207" s="24" t="s">
        <v>4</v>
      </c>
      <c r="T207" s="34">
        <f t="shared" si="6"/>
        <v>321131.52000000002</v>
      </c>
      <c r="U207" s="34">
        <v>195765.29</v>
      </c>
      <c r="V207" s="34">
        <v>125366.23</v>
      </c>
      <c r="W207" s="34">
        <v>0</v>
      </c>
      <c r="X207" s="34">
        <v>0</v>
      </c>
      <c r="Y207" s="34">
        <f t="shared" si="7"/>
        <v>11943.88</v>
      </c>
      <c r="Z207" s="24" t="s">
        <v>3</v>
      </c>
      <c r="AA207" s="24" t="s">
        <v>3</v>
      </c>
      <c r="AB207" s="24"/>
      <c r="AC207" s="24" t="s">
        <v>4</v>
      </c>
      <c r="AD207" s="24" t="s">
        <v>4</v>
      </c>
      <c r="AE207" s="34">
        <v>0</v>
      </c>
      <c r="AF207" s="34">
        <v>0</v>
      </c>
      <c r="AG207" s="34">
        <v>0</v>
      </c>
      <c r="AH207" s="34">
        <v>0</v>
      </c>
      <c r="AI207" s="34">
        <v>0</v>
      </c>
      <c r="AJ207" s="34">
        <v>0</v>
      </c>
      <c r="AK207" s="34">
        <v>0</v>
      </c>
      <c r="AL207" s="34">
        <v>0</v>
      </c>
      <c r="AM207" s="34">
        <v>0</v>
      </c>
      <c r="AN207" s="34">
        <v>0</v>
      </c>
      <c r="AO207" s="34">
        <v>0</v>
      </c>
      <c r="AP207" s="34">
        <v>0</v>
      </c>
      <c r="AQ207" s="34">
        <v>0</v>
      </c>
      <c r="AR207" s="34">
        <v>0</v>
      </c>
      <c r="AS207" s="34">
        <v>0</v>
      </c>
      <c r="AT207" s="34">
        <v>0</v>
      </c>
      <c r="AU207" s="34">
        <v>0</v>
      </c>
      <c r="AV207" s="34">
        <v>0</v>
      </c>
      <c r="AW207" s="34">
        <v>0</v>
      </c>
      <c r="AX207" s="31">
        <v>41494</v>
      </c>
      <c r="AY207" s="34">
        <v>3468.96</v>
      </c>
      <c r="AZ207" s="24">
        <v>4127</v>
      </c>
      <c r="BA207" s="24">
        <v>1</v>
      </c>
      <c r="BB207" s="31">
        <v>43913</v>
      </c>
      <c r="BC207" s="24" t="s">
        <v>4</v>
      </c>
      <c r="BD207" s="24" t="s">
        <v>4</v>
      </c>
      <c r="BE207" s="24" t="s">
        <v>3</v>
      </c>
      <c r="BF207" s="24" t="s">
        <v>835</v>
      </c>
      <c r="BG207" s="24" t="s">
        <v>573</v>
      </c>
      <c r="BH207" s="24" t="s">
        <v>576</v>
      </c>
      <c r="BI207" s="24" t="s">
        <v>1301</v>
      </c>
      <c r="BJ207" s="34">
        <v>91977.02</v>
      </c>
      <c r="BK207" s="34">
        <v>266093.21000000002</v>
      </c>
      <c r="BL207" s="31">
        <v>41156</v>
      </c>
      <c r="BM207" s="31">
        <v>41123</v>
      </c>
      <c r="BN207" s="24" t="s">
        <v>4</v>
      </c>
      <c r="BO207" s="24" t="s">
        <v>4</v>
      </c>
      <c r="BP207" s="24" t="s">
        <v>3</v>
      </c>
      <c r="BQ207" s="32" t="s">
        <v>4</v>
      </c>
      <c r="BR207" s="24" t="s">
        <v>4</v>
      </c>
      <c r="BS207" s="24" t="s">
        <v>4</v>
      </c>
      <c r="BT207" s="24" t="s">
        <v>3</v>
      </c>
      <c r="BU207" s="24" t="s">
        <v>939</v>
      </c>
      <c r="BV207" s="24" t="s">
        <v>4</v>
      </c>
      <c r="BW207" s="24" t="s">
        <v>1031</v>
      </c>
      <c r="BX207" s="24" t="s">
        <v>3</v>
      </c>
      <c r="BY207" s="24" t="s">
        <v>881</v>
      </c>
      <c r="BZ207" s="24">
        <v>6</v>
      </c>
      <c r="CA207" s="31">
        <v>44413</v>
      </c>
      <c r="CB207" s="34">
        <v>2543.5</v>
      </c>
    </row>
    <row r="208" spans="1:80" ht="409.5">
      <c r="A208" s="24">
        <v>205</v>
      </c>
      <c r="B208" s="24">
        <v>6024995</v>
      </c>
      <c r="C208" s="24" t="s">
        <v>160</v>
      </c>
      <c r="D208" s="24">
        <v>204</v>
      </c>
      <c r="E208" s="24">
        <v>1</v>
      </c>
      <c r="F208" s="24" t="s">
        <v>145</v>
      </c>
      <c r="G208" s="24">
        <v>321712</v>
      </c>
      <c r="H208" s="24" t="s">
        <v>408</v>
      </c>
      <c r="I208" s="31">
        <v>38538</v>
      </c>
      <c r="J208" s="31">
        <v>42188</v>
      </c>
      <c r="K208" s="24">
        <v>840</v>
      </c>
      <c r="L208" s="32">
        <v>1000000</v>
      </c>
      <c r="M208" s="33">
        <v>0.125</v>
      </c>
      <c r="N208" s="33">
        <v>0</v>
      </c>
      <c r="O208" s="24" t="s">
        <v>546</v>
      </c>
      <c r="P208" s="24" t="s">
        <v>452</v>
      </c>
      <c r="Q208" s="24" t="s">
        <v>488</v>
      </c>
      <c r="R208" s="24" t="s">
        <v>194</v>
      </c>
      <c r="S208" s="24" t="s">
        <v>4</v>
      </c>
      <c r="T208" s="34">
        <f t="shared" si="6"/>
        <v>9604597.6400000006</v>
      </c>
      <c r="U208" s="34">
        <v>9604597.6400000006</v>
      </c>
      <c r="V208" s="34">
        <v>0</v>
      </c>
      <c r="W208" s="34">
        <v>0</v>
      </c>
      <c r="X208" s="34">
        <v>0</v>
      </c>
      <c r="Y208" s="34">
        <f t="shared" si="7"/>
        <v>357224.86</v>
      </c>
      <c r="Z208" s="24" t="s">
        <v>3</v>
      </c>
      <c r="AA208" s="24" t="s">
        <v>3</v>
      </c>
      <c r="AB208" s="24"/>
      <c r="AC208" s="24" t="s">
        <v>4</v>
      </c>
      <c r="AD208" s="24" t="s">
        <v>4</v>
      </c>
      <c r="AE208" s="34">
        <v>0</v>
      </c>
      <c r="AF208" s="34">
        <v>0</v>
      </c>
      <c r="AG208" s="34">
        <v>0</v>
      </c>
      <c r="AH208" s="34">
        <v>0</v>
      </c>
      <c r="AI208" s="34">
        <v>0</v>
      </c>
      <c r="AJ208" s="34">
        <v>0</v>
      </c>
      <c r="AK208" s="34">
        <v>0</v>
      </c>
      <c r="AL208" s="34">
        <v>0</v>
      </c>
      <c r="AM208" s="34">
        <v>0</v>
      </c>
      <c r="AN208" s="34">
        <v>0</v>
      </c>
      <c r="AO208" s="34">
        <v>0</v>
      </c>
      <c r="AP208" s="34">
        <v>0</v>
      </c>
      <c r="AQ208" s="34">
        <v>0</v>
      </c>
      <c r="AR208" s="34">
        <v>0</v>
      </c>
      <c r="AS208" s="34">
        <v>0</v>
      </c>
      <c r="AT208" s="34">
        <v>0</v>
      </c>
      <c r="AU208" s="34">
        <v>0</v>
      </c>
      <c r="AV208" s="34">
        <v>0</v>
      </c>
      <c r="AW208" s="34">
        <v>0</v>
      </c>
      <c r="AX208" s="31">
        <v>42550</v>
      </c>
      <c r="AY208" s="34">
        <v>37310.089999999997</v>
      </c>
      <c r="AZ208" s="24">
        <v>2214</v>
      </c>
      <c r="BA208" s="24">
        <v>2.4</v>
      </c>
      <c r="BB208" s="31">
        <v>43284</v>
      </c>
      <c r="BC208" s="24" t="s">
        <v>4</v>
      </c>
      <c r="BD208" s="24" t="s">
        <v>4</v>
      </c>
      <c r="BE208" s="24" t="s">
        <v>3</v>
      </c>
      <c r="BF208" s="24" t="s">
        <v>836</v>
      </c>
      <c r="BG208" s="24" t="s">
        <v>837</v>
      </c>
      <c r="BH208" s="24" t="s">
        <v>838</v>
      </c>
      <c r="BI208" s="24" t="s">
        <v>1302</v>
      </c>
      <c r="BJ208" s="34">
        <v>23274489.5</v>
      </c>
      <c r="BK208" s="34">
        <v>14914475.27</v>
      </c>
      <c r="BL208" s="31" t="s">
        <v>839</v>
      </c>
      <c r="BM208" s="31" t="s">
        <v>840</v>
      </c>
      <c r="BN208" s="24" t="s">
        <v>4</v>
      </c>
      <c r="BO208" s="24" t="s">
        <v>4</v>
      </c>
      <c r="BP208" s="24" t="s">
        <v>4</v>
      </c>
      <c r="BQ208" s="32" t="s">
        <v>4</v>
      </c>
      <c r="BR208" s="24" t="s">
        <v>3</v>
      </c>
      <c r="BS208" s="24" t="s">
        <v>3</v>
      </c>
      <c r="BT208" s="24" t="s">
        <v>1032</v>
      </c>
      <c r="BU208" s="24" t="s">
        <v>1033</v>
      </c>
      <c r="BV208" s="24" t="s">
        <v>4</v>
      </c>
      <c r="BW208" s="24" t="s">
        <v>1332</v>
      </c>
      <c r="BX208" s="24" t="s">
        <v>3</v>
      </c>
      <c r="BY208" s="24" t="s">
        <v>881</v>
      </c>
      <c r="BZ208" s="24">
        <v>6</v>
      </c>
      <c r="CA208" s="31">
        <v>44413</v>
      </c>
      <c r="CB208" s="34">
        <v>80194.12</v>
      </c>
    </row>
    <row r="209" spans="1:80" ht="90">
      <c r="A209" s="24">
        <v>206</v>
      </c>
      <c r="B209" s="24">
        <v>5781380</v>
      </c>
      <c r="C209" s="24" t="s">
        <v>160</v>
      </c>
      <c r="D209" s="24">
        <v>202</v>
      </c>
      <c r="E209" s="24">
        <v>1</v>
      </c>
      <c r="F209" s="24" t="s">
        <v>145</v>
      </c>
      <c r="G209" s="24">
        <v>321712</v>
      </c>
      <c r="H209" s="24" t="s">
        <v>409</v>
      </c>
      <c r="I209" s="31">
        <v>39430</v>
      </c>
      <c r="J209" s="31">
        <v>48562</v>
      </c>
      <c r="K209" s="24">
        <v>980</v>
      </c>
      <c r="L209" s="32">
        <v>750000</v>
      </c>
      <c r="M209" s="33">
        <v>0.109</v>
      </c>
      <c r="N209" s="33">
        <v>0</v>
      </c>
      <c r="O209" s="24" t="s">
        <v>450</v>
      </c>
      <c r="P209" s="24" t="s">
        <v>479</v>
      </c>
      <c r="Q209" s="24" t="s">
        <v>488</v>
      </c>
      <c r="R209" s="24" t="s">
        <v>194</v>
      </c>
      <c r="S209" s="24" t="s">
        <v>4</v>
      </c>
      <c r="T209" s="34">
        <f t="shared" si="6"/>
        <v>791955.97</v>
      </c>
      <c r="U209" s="34">
        <v>746516.91</v>
      </c>
      <c r="V209" s="34">
        <v>45439.06</v>
      </c>
      <c r="W209" s="34">
        <v>0</v>
      </c>
      <c r="X209" s="34">
        <v>0</v>
      </c>
      <c r="Y209" s="34">
        <f t="shared" si="7"/>
        <v>791955.97</v>
      </c>
      <c r="Z209" s="24" t="s">
        <v>3</v>
      </c>
      <c r="AA209" s="24" t="s">
        <v>4</v>
      </c>
      <c r="AB209" s="24" t="s">
        <v>3</v>
      </c>
      <c r="AC209" s="24"/>
      <c r="AD209" s="24" t="s">
        <v>4</v>
      </c>
      <c r="AE209" s="34">
        <v>0</v>
      </c>
      <c r="AF209" s="34">
        <v>0</v>
      </c>
      <c r="AG209" s="34">
        <v>0</v>
      </c>
      <c r="AH209" s="34">
        <v>0</v>
      </c>
      <c r="AI209" s="34">
        <v>0</v>
      </c>
      <c r="AJ209" s="34">
        <v>0</v>
      </c>
      <c r="AK209" s="34">
        <v>0</v>
      </c>
      <c r="AL209" s="34">
        <v>0</v>
      </c>
      <c r="AM209" s="34">
        <v>0</v>
      </c>
      <c r="AN209" s="34">
        <v>0</v>
      </c>
      <c r="AO209" s="34">
        <v>0</v>
      </c>
      <c r="AP209" s="34">
        <v>0</v>
      </c>
      <c r="AQ209" s="34">
        <v>0</v>
      </c>
      <c r="AR209" s="34">
        <v>0</v>
      </c>
      <c r="AS209" s="34">
        <v>0</v>
      </c>
      <c r="AT209" s="34">
        <v>0</v>
      </c>
      <c r="AU209" s="34">
        <v>0</v>
      </c>
      <c r="AV209" s="34">
        <v>0</v>
      </c>
      <c r="AW209" s="34">
        <v>0</v>
      </c>
      <c r="AX209" s="31">
        <v>39643</v>
      </c>
      <c r="AY209" s="34">
        <v>7297</v>
      </c>
      <c r="AZ209" s="24">
        <v>4734</v>
      </c>
      <c r="BA209" s="24">
        <v>4</v>
      </c>
      <c r="BB209" s="31">
        <v>49658</v>
      </c>
      <c r="BC209" s="24" t="s">
        <v>4</v>
      </c>
      <c r="BD209" s="24" t="s">
        <v>4</v>
      </c>
      <c r="BE209" s="24" t="s">
        <v>3</v>
      </c>
      <c r="BF209" s="24" t="s">
        <v>841</v>
      </c>
      <c r="BG209" s="24" t="s">
        <v>573</v>
      </c>
      <c r="BH209" s="24" t="s">
        <v>610</v>
      </c>
      <c r="BI209" s="24" t="s">
        <v>1303</v>
      </c>
      <c r="BJ209" s="34">
        <v>1012525</v>
      </c>
      <c r="BK209" s="34">
        <v>538728.19999999995</v>
      </c>
      <c r="BL209" s="31">
        <v>41100</v>
      </c>
      <c r="BM209" s="31">
        <v>40708</v>
      </c>
      <c r="BN209" s="24" t="s">
        <v>4</v>
      </c>
      <c r="BO209" s="24" t="s">
        <v>4</v>
      </c>
      <c r="BP209" s="24" t="s">
        <v>4</v>
      </c>
      <c r="BQ209" s="32" t="s">
        <v>4</v>
      </c>
      <c r="BR209" s="24" t="s">
        <v>4</v>
      </c>
      <c r="BS209" s="24" t="s">
        <v>4</v>
      </c>
      <c r="BT209" s="24" t="s">
        <v>3</v>
      </c>
      <c r="BU209" s="24" t="s">
        <v>4</v>
      </c>
      <c r="BV209" s="24" t="s">
        <v>4</v>
      </c>
      <c r="BW209" s="24" t="s">
        <v>1034</v>
      </c>
      <c r="BX209" s="24" t="s">
        <v>3</v>
      </c>
      <c r="BY209" s="24" t="s">
        <v>881</v>
      </c>
      <c r="BZ209" s="24">
        <v>6</v>
      </c>
      <c r="CA209" s="31">
        <v>44413</v>
      </c>
      <c r="CB209" s="34">
        <v>6335.65</v>
      </c>
    </row>
    <row r="210" spans="1:80" ht="105">
      <c r="A210" s="24">
        <v>207</v>
      </c>
      <c r="B210" s="24">
        <v>5942819</v>
      </c>
      <c r="C210" s="24" t="s">
        <v>160</v>
      </c>
      <c r="D210" s="24">
        <v>202</v>
      </c>
      <c r="E210" s="24">
        <v>1</v>
      </c>
      <c r="F210" s="24" t="s">
        <v>145</v>
      </c>
      <c r="G210" s="24">
        <v>321712</v>
      </c>
      <c r="H210" s="24" t="s">
        <v>410</v>
      </c>
      <c r="I210" s="31">
        <v>39471</v>
      </c>
      <c r="J210" s="31">
        <v>43124</v>
      </c>
      <c r="K210" s="24">
        <v>840</v>
      </c>
      <c r="L210" s="32">
        <v>300000</v>
      </c>
      <c r="M210" s="33">
        <v>0.11</v>
      </c>
      <c r="N210" s="33">
        <v>2E-3</v>
      </c>
      <c r="O210" s="24" t="s">
        <v>450</v>
      </c>
      <c r="P210" s="24" t="s">
        <v>472</v>
      </c>
      <c r="Q210" s="24" t="s">
        <v>488</v>
      </c>
      <c r="R210" s="24" t="s">
        <v>194</v>
      </c>
      <c r="S210" s="24" t="s">
        <v>4</v>
      </c>
      <c r="T210" s="34">
        <f t="shared" si="6"/>
        <v>8517567.9399999995</v>
      </c>
      <c r="U210" s="34">
        <v>7931576.5</v>
      </c>
      <c r="V210" s="34">
        <v>544018.5</v>
      </c>
      <c r="W210" s="34">
        <v>41972.94</v>
      </c>
      <c r="X210" s="34">
        <v>0</v>
      </c>
      <c r="Y210" s="34">
        <f t="shared" si="7"/>
        <v>316794.84000000003</v>
      </c>
      <c r="Z210" s="24" t="s">
        <v>3</v>
      </c>
      <c r="AA210" s="24" t="s">
        <v>4</v>
      </c>
      <c r="AB210" s="24" t="s">
        <v>3</v>
      </c>
      <c r="AC210" s="24"/>
      <c r="AD210" s="24" t="s">
        <v>4</v>
      </c>
      <c r="AE210" s="34">
        <v>0</v>
      </c>
      <c r="AF210" s="34">
        <v>0</v>
      </c>
      <c r="AG210" s="34">
        <v>0</v>
      </c>
      <c r="AH210" s="34">
        <v>0</v>
      </c>
      <c r="AI210" s="34">
        <v>0</v>
      </c>
      <c r="AJ210" s="34">
        <v>0</v>
      </c>
      <c r="AK210" s="34">
        <v>0</v>
      </c>
      <c r="AL210" s="34">
        <v>0</v>
      </c>
      <c r="AM210" s="34">
        <v>0</v>
      </c>
      <c r="AN210" s="34">
        <v>0</v>
      </c>
      <c r="AO210" s="34">
        <v>0</v>
      </c>
      <c r="AP210" s="34">
        <v>0</v>
      </c>
      <c r="AQ210" s="34">
        <v>0</v>
      </c>
      <c r="AR210" s="34">
        <v>0</v>
      </c>
      <c r="AS210" s="34">
        <v>0</v>
      </c>
      <c r="AT210" s="34">
        <v>0</v>
      </c>
      <c r="AU210" s="34">
        <v>0</v>
      </c>
      <c r="AV210" s="34">
        <v>0</v>
      </c>
      <c r="AW210" s="34">
        <v>0</v>
      </c>
      <c r="AX210" s="31">
        <v>39843</v>
      </c>
      <c r="AY210" s="34">
        <v>2000</v>
      </c>
      <c r="AZ210" s="24">
        <v>4860</v>
      </c>
      <c r="BA210" s="24">
        <v>4</v>
      </c>
      <c r="BB210" s="31">
        <v>44220</v>
      </c>
      <c r="BC210" s="24" t="s">
        <v>4</v>
      </c>
      <c r="BD210" s="24" t="s">
        <v>4</v>
      </c>
      <c r="BE210" s="24" t="s">
        <v>3</v>
      </c>
      <c r="BF210" s="24" t="s">
        <v>842</v>
      </c>
      <c r="BG210" s="24" t="s">
        <v>573</v>
      </c>
      <c r="BH210" s="24" t="s">
        <v>673</v>
      </c>
      <c r="BI210" s="24" t="s">
        <v>1304</v>
      </c>
      <c r="BJ210" s="34">
        <v>1697658.5</v>
      </c>
      <c r="BK210" s="34">
        <v>1068449</v>
      </c>
      <c r="BL210" s="31">
        <v>40711</v>
      </c>
      <c r="BM210" s="31">
        <v>40708</v>
      </c>
      <c r="BN210" s="24" t="s">
        <v>4</v>
      </c>
      <c r="BO210" s="24" t="s">
        <v>4</v>
      </c>
      <c r="BP210" s="24" t="s">
        <v>3</v>
      </c>
      <c r="BQ210" s="32" t="s">
        <v>4</v>
      </c>
      <c r="BR210" s="24" t="s">
        <v>4</v>
      </c>
      <c r="BS210" s="24" t="s">
        <v>4</v>
      </c>
      <c r="BT210" s="24" t="s">
        <v>3</v>
      </c>
      <c r="BU210" s="24" t="s">
        <v>4</v>
      </c>
      <c r="BV210" s="24" t="s">
        <v>4</v>
      </c>
      <c r="BW210" s="24" t="s">
        <v>1035</v>
      </c>
      <c r="BX210" s="24" t="s">
        <v>3</v>
      </c>
      <c r="BY210" s="24" t="s">
        <v>881</v>
      </c>
      <c r="BZ210" s="24">
        <v>6</v>
      </c>
      <c r="CA210" s="31">
        <v>44413</v>
      </c>
      <c r="CB210" s="34">
        <v>66324</v>
      </c>
    </row>
    <row r="211" spans="1:80" ht="90">
      <c r="A211" s="24">
        <v>208</v>
      </c>
      <c r="B211" s="24">
        <v>5929166</v>
      </c>
      <c r="C211" s="24" t="s">
        <v>160</v>
      </c>
      <c r="D211" s="24">
        <v>202</v>
      </c>
      <c r="E211" s="24">
        <v>1</v>
      </c>
      <c r="F211" s="24" t="s">
        <v>145</v>
      </c>
      <c r="G211" s="24">
        <v>321712</v>
      </c>
      <c r="H211" s="24" t="s">
        <v>411</v>
      </c>
      <c r="I211" s="31">
        <v>39500</v>
      </c>
      <c r="J211" s="31">
        <v>44979</v>
      </c>
      <c r="K211" s="24">
        <v>840</v>
      </c>
      <c r="L211" s="32">
        <v>140000</v>
      </c>
      <c r="M211" s="33">
        <v>0.11</v>
      </c>
      <c r="N211" s="33">
        <v>2E-3</v>
      </c>
      <c r="O211" s="24" t="s">
        <v>450</v>
      </c>
      <c r="P211" s="24" t="s">
        <v>455</v>
      </c>
      <c r="Q211" s="24" t="s">
        <v>488</v>
      </c>
      <c r="R211" s="24" t="s">
        <v>194</v>
      </c>
      <c r="S211" s="24" t="s">
        <v>4</v>
      </c>
      <c r="T211" s="34">
        <f t="shared" si="6"/>
        <v>9850565.3100000005</v>
      </c>
      <c r="U211" s="34">
        <v>3722302.29</v>
      </c>
      <c r="V211" s="34">
        <v>5367735.2699999996</v>
      </c>
      <c r="W211" s="34">
        <v>760527.75</v>
      </c>
      <c r="X211" s="34">
        <v>0</v>
      </c>
      <c r="Y211" s="34">
        <f t="shared" si="7"/>
        <v>366373.16</v>
      </c>
      <c r="Z211" s="24" t="s">
        <v>3</v>
      </c>
      <c r="AA211" s="24" t="s">
        <v>4</v>
      </c>
      <c r="AB211" s="24"/>
      <c r="AC211" s="24" t="s">
        <v>4</v>
      </c>
      <c r="AD211" s="24" t="s">
        <v>4</v>
      </c>
      <c r="AE211" s="34">
        <v>0</v>
      </c>
      <c r="AF211" s="34">
        <v>0</v>
      </c>
      <c r="AG211" s="34">
        <v>0</v>
      </c>
      <c r="AH211" s="34">
        <v>0</v>
      </c>
      <c r="AI211" s="34">
        <v>0</v>
      </c>
      <c r="AJ211" s="34">
        <v>0</v>
      </c>
      <c r="AK211" s="34">
        <v>0</v>
      </c>
      <c r="AL211" s="34">
        <v>0</v>
      </c>
      <c r="AM211" s="34">
        <v>0</v>
      </c>
      <c r="AN211" s="34">
        <v>0</v>
      </c>
      <c r="AO211" s="34">
        <v>0</v>
      </c>
      <c r="AP211" s="34">
        <v>0</v>
      </c>
      <c r="AQ211" s="34">
        <v>0</v>
      </c>
      <c r="AR211" s="34">
        <v>0</v>
      </c>
      <c r="AS211" s="34">
        <v>0</v>
      </c>
      <c r="AT211" s="34">
        <v>0</v>
      </c>
      <c r="AU211" s="34">
        <v>0</v>
      </c>
      <c r="AV211" s="34">
        <v>0</v>
      </c>
      <c r="AW211" s="34">
        <v>0</v>
      </c>
      <c r="AX211" s="31">
        <v>40556</v>
      </c>
      <c r="AY211" s="34">
        <v>397.91</v>
      </c>
      <c r="AZ211" s="24">
        <v>4828</v>
      </c>
      <c r="BA211" s="24">
        <v>4</v>
      </c>
      <c r="BB211" s="31">
        <v>46075</v>
      </c>
      <c r="BC211" s="24" t="s">
        <v>4</v>
      </c>
      <c r="BD211" s="24" t="s">
        <v>4</v>
      </c>
      <c r="BE211" s="24" t="s">
        <v>3</v>
      </c>
      <c r="BF211" s="24" t="s">
        <v>843</v>
      </c>
      <c r="BG211" s="24" t="s">
        <v>573</v>
      </c>
      <c r="BH211" s="24" t="s">
        <v>610</v>
      </c>
      <c r="BI211" s="24" t="s">
        <v>1305</v>
      </c>
      <c r="BJ211" s="34">
        <v>833250</v>
      </c>
      <c r="BK211" s="34">
        <v>461196.1</v>
      </c>
      <c r="BL211" s="31">
        <v>41100</v>
      </c>
      <c r="BM211" s="31">
        <v>40710</v>
      </c>
      <c r="BN211" s="24" t="s">
        <v>4</v>
      </c>
      <c r="BO211" s="24" t="s">
        <v>4</v>
      </c>
      <c r="BP211" s="24" t="s">
        <v>3</v>
      </c>
      <c r="BQ211" s="32" t="s">
        <v>4</v>
      </c>
      <c r="BR211" s="24" t="s">
        <v>4</v>
      </c>
      <c r="BS211" s="24" t="s">
        <v>4</v>
      </c>
      <c r="BT211" s="24" t="s">
        <v>4</v>
      </c>
      <c r="BU211" s="24" t="s">
        <v>4</v>
      </c>
      <c r="BV211" s="24" t="s">
        <v>4</v>
      </c>
      <c r="BW211" s="24" t="s">
        <v>1036</v>
      </c>
      <c r="BX211" s="24" t="s">
        <v>3</v>
      </c>
      <c r="BY211" s="24" t="s">
        <v>881</v>
      </c>
      <c r="BZ211" s="24">
        <v>6</v>
      </c>
      <c r="CA211" s="31">
        <v>44413</v>
      </c>
      <c r="CB211" s="34">
        <v>69160.06</v>
      </c>
    </row>
    <row r="212" spans="1:80" ht="60">
      <c r="A212" s="24">
        <v>209</v>
      </c>
      <c r="B212" s="24">
        <v>5930296</v>
      </c>
      <c r="C212" s="24" t="s">
        <v>160</v>
      </c>
      <c r="D212" s="24">
        <v>205</v>
      </c>
      <c r="E212" s="24">
        <v>1</v>
      </c>
      <c r="F212" s="24" t="s">
        <v>145</v>
      </c>
      <c r="G212" s="24">
        <v>321712</v>
      </c>
      <c r="H212" s="24" t="s">
        <v>412</v>
      </c>
      <c r="I212" s="31">
        <v>39521</v>
      </c>
      <c r="J212" s="31">
        <v>44999</v>
      </c>
      <c r="K212" s="24">
        <v>840</v>
      </c>
      <c r="L212" s="32">
        <v>120000</v>
      </c>
      <c r="M212" s="33">
        <v>0.11</v>
      </c>
      <c r="N212" s="33">
        <v>2E-3</v>
      </c>
      <c r="O212" s="24" t="s">
        <v>450</v>
      </c>
      <c r="P212" s="24" t="s">
        <v>455</v>
      </c>
      <c r="Q212" s="24" t="s">
        <v>488</v>
      </c>
      <c r="R212" s="24" t="s">
        <v>194</v>
      </c>
      <c r="S212" s="24" t="s">
        <v>4</v>
      </c>
      <c r="T212" s="34">
        <f t="shared" si="6"/>
        <v>3108082.12</v>
      </c>
      <c r="U212" s="34">
        <v>2881828.09</v>
      </c>
      <c r="V212" s="34">
        <v>214918.57</v>
      </c>
      <c r="W212" s="34">
        <v>11335.46</v>
      </c>
      <c r="X212" s="34">
        <v>0</v>
      </c>
      <c r="Y212" s="34">
        <f t="shared" si="7"/>
        <v>115599.24</v>
      </c>
      <c r="Z212" s="24" t="s">
        <v>3</v>
      </c>
      <c r="AA212" s="24"/>
      <c r="AB212" s="24"/>
      <c r="AC212" s="24"/>
      <c r="AD212" s="24" t="s">
        <v>4</v>
      </c>
      <c r="AE212" s="34">
        <v>0</v>
      </c>
      <c r="AF212" s="34">
        <v>0</v>
      </c>
      <c r="AG212" s="34">
        <v>0</v>
      </c>
      <c r="AH212" s="34">
        <v>0</v>
      </c>
      <c r="AI212" s="34">
        <v>0</v>
      </c>
      <c r="AJ212" s="34">
        <v>0</v>
      </c>
      <c r="AK212" s="34">
        <v>0</v>
      </c>
      <c r="AL212" s="34">
        <v>0</v>
      </c>
      <c r="AM212" s="34">
        <v>0</v>
      </c>
      <c r="AN212" s="34">
        <v>0</v>
      </c>
      <c r="AO212" s="34">
        <v>0</v>
      </c>
      <c r="AP212" s="34">
        <v>0</v>
      </c>
      <c r="AQ212" s="34">
        <v>0</v>
      </c>
      <c r="AR212" s="34">
        <v>0</v>
      </c>
      <c r="AS212" s="34">
        <v>0</v>
      </c>
      <c r="AT212" s="34">
        <v>0</v>
      </c>
      <c r="AU212" s="34">
        <v>0</v>
      </c>
      <c r="AV212" s="34">
        <v>0</v>
      </c>
      <c r="AW212" s="34">
        <v>0</v>
      </c>
      <c r="AX212" s="31">
        <v>40854</v>
      </c>
      <c r="AY212" s="34">
        <v>223155.96</v>
      </c>
      <c r="AZ212" s="24">
        <v>4281</v>
      </c>
      <c r="BA212" s="24">
        <v>4</v>
      </c>
      <c r="BB212" s="31">
        <v>46095</v>
      </c>
      <c r="BC212" s="24" t="s">
        <v>4</v>
      </c>
      <c r="BD212" s="24" t="s">
        <v>4</v>
      </c>
      <c r="BE212" s="24" t="s">
        <v>4</v>
      </c>
      <c r="BF212" s="24"/>
      <c r="BG212" s="24"/>
      <c r="BH212" s="24"/>
      <c r="BI212" s="24" t="s">
        <v>604</v>
      </c>
      <c r="BJ212" s="34">
        <v>717100</v>
      </c>
      <c r="BK212" s="34" t="s">
        <v>146</v>
      </c>
      <c r="BL212" s="31" t="s">
        <v>146</v>
      </c>
      <c r="BM212" s="31" t="s">
        <v>146</v>
      </c>
      <c r="BN212" s="24" t="s">
        <v>3</v>
      </c>
      <c r="BO212" s="24" t="s">
        <v>4</v>
      </c>
      <c r="BP212" s="24" t="s">
        <v>3</v>
      </c>
      <c r="BQ212" s="32" t="s">
        <v>4</v>
      </c>
      <c r="BR212" s="24" t="s">
        <v>4</v>
      </c>
      <c r="BS212" s="24" t="s">
        <v>4</v>
      </c>
      <c r="BT212" s="24" t="s">
        <v>4</v>
      </c>
      <c r="BU212" s="24" t="s">
        <v>4</v>
      </c>
      <c r="BV212" s="24" t="s">
        <v>4</v>
      </c>
      <c r="BW212" s="24" t="s">
        <v>1037</v>
      </c>
      <c r="BX212" s="24" t="s">
        <v>3</v>
      </c>
      <c r="BY212" s="24" t="s">
        <v>881</v>
      </c>
      <c r="BZ212" s="24">
        <v>6</v>
      </c>
      <c r="CA212" s="31">
        <v>44413</v>
      </c>
      <c r="CB212" s="34">
        <v>24618.29</v>
      </c>
    </row>
    <row r="213" spans="1:80" ht="75">
      <c r="A213" s="24">
        <v>210</v>
      </c>
      <c r="B213" s="24">
        <v>5785169</v>
      </c>
      <c r="C213" s="24" t="s">
        <v>160</v>
      </c>
      <c r="D213" s="24">
        <v>202</v>
      </c>
      <c r="E213" s="24">
        <v>1</v>
      </c>
      <c r="F213" s="24" t="s">
        <v>145</v>
      </c>
      <c r="G213" s="24">
        <v>321712</v>
      </c>
      <c r="H213" s="24" t="s">
        <v>413</v>
      </c>
      <c r="I213" s="31">
        <v>39505</v>
      </c>
      <c r="J213" s="31">
        <v>44984</v>
      </c>
      <c r="K213" s="24">
        <v>840</v>
      </c>
      <c r="L213" s="32">
        <v>105000</v>
      </c>
      <c r="M213" s="33">
        <v>0.11</v>
      </c>
      <c r="N213" s="33">
        <v>2E-3</v>
      </c>
      <c r="O213" s="24" t="s">
        <v>450</v>
      </c>
      <c r="P213" s="24" t="s">
        <v>455</v>
      </c>
      <c r="Q213" s="24" t="s">
        <v>488</v>
      </c>
      <c r="R213" s="24" t="s">
        <v>194</v>
      </c>
      <c r="S213" s="24" t="s">
        <v>4</v>
      </c>
      <c r="T213" s="34">
        <f t="shared" si="6"/>
        <v>3053274.48</v>
      </c>
      <c r="U213" s="34">
        <v>2791753.61</v>
      </c>
      <c r="V213" s="34">
        <v>246273.84</v>
      </c>
      <c r="W213" s="34">
        <v>15247.03</v>
      </c>
      <c r="X213" s="34">
        <v>0</v>
      </c>
      <c r="Y213" s="34">
        <f t="shared" si="7"/>
        <v>113560.77</v>
      </c>
      <c r="Z213" s="24" t="s">
        <v>3</v>
      </c>
      <c r="AA213" s="24" t="s">
        <v>4</v>
      </c>
      <c r="AB213" s="24" t="s">
        <v>3</v>
      </c>
      <c r="AC213" s="24" t="s">
        <v>4</v>
      </c>
      <c r="AD213" s="24" t="s">
        <v>4</v>
      </c>
      <c r="AE213" s="34">
        <v>0</v>
      </c>
      <c r="AF213" s="34">
        <v>0</v>
      </c>
      <c r="AG213" s="34">
        <v>0</v>
      </c>
      <c r="AH213" s="34">
        <v>0</v>
      </c>
      <c r="AI213" s="34">
        <v>0</v>
      </c>
      <c r="AJ213" s="34">
        <v>0</v>
      </c>
      <c r="AK213" s="34">
        <v>0</v>
      </c>
      <c r="AL213" s="34">
        <v>0</v>
      </c>
      <c r="AM213" s="34">
        <v>0</v>
      </c>
      <c r="AN213" s="34">
        <v>0</v>
      </c>
      <c r="AO213" s="34">
        <v>0</v>
      </c>
      <c r="AP213" s="34">
        <v>0</v>
      </c>
      <c r="AQ213" s="34">
        <v>0</v>
      </c>
      <c r="AR213" s="34">
        <v>0</v>
      </c>
      <c r="AS213" s="34">
        <v>0</v>
      </c>
      <c r="AT213" s="34">
        <v>0</v>
      </c>
      <c r="AU213" s="34">
        <v>0</v>
      </c>
      <c r="AV213" s="34">
        <v>0</v>
      </c>
      <c r="AW213" s="34">
        <v>0</v>
      </c>
      <c r="AX213" s="31">
        <v>40407</v>
      </c>
      <c r="AY213" s="34">
        <v>1578.18</v>
      </c>
      <c r="AZ213" s="24">
        <v>4799</v>
      </c>
      <c r="BA213" s="24">
        <v>4</v>
      </c>
      <c r="BB213" s="31">
        <v>46080</v>
      </c>
      <c r="BC213" s="24" t="s">
        <v>4</v>
      </c>
      <c r="BD213" s="24" t="s">
        <v>4</v>
      </c>
      <c r="BE213" s="24" t="s">
        <v>3</v>
      </c>
      <c r="BF213" s="24" t="s">
        <v>844</v>
      </c>
      <c r="BG213" s="24" t="s">
        <v>573</v>
      </c>
      <c r="BH213" s="24" t="s">
        <v>610</v>
      </c>
      <c r="BI213" s="24" t="s">
        <v>1306</v>
      </c>
      <c r="BJ213" s="34">
        <v>629230</v>
      </c>
      <c r="BK213" s="34">
        <v>599515.19999999995</v>
      </c>
      <c r="BL213" s="31">
        <v>41775</v>
      </c>
      <c r="BM213" s="31">
        <v>40710</v>
      </c>
      <c r="BN213" s="24" t="s">
        <v>4</v>
      </c>
      <c r="BO213" s="24" t="s">
        <v>4</v>
      </c>
      <c r="BP213" s="24" t="s">
        <v>3</v>
      </c>
      <c r="BQ213" s="32" t="s">
        <v>4</v>
      </c>
      <c r="BR213" s="24" t="s">
        <v>4</v>
      </c>
      <c r="BS213" s="24" t="s">
        <v>4</v>
      </c>
      <c r="BT213" s="24" t="s">
        <v>3</v>
      </c>
      <c r="BU213" s="24" t="s">
        <v>4</v>
      </c>
      <c r="BV213" s="24" t="s">
        <v>4</v>
      </c>
      <c r="BW213" s="24" t="s">
        <v>1036</v>
      </c>
      <c r="BX213" s="24" t="s">
        <v>3</v>
      </c>
      <c r="BY213" s="24" t="s">
        <v>881</v>
      </c>
      <c r="BZ213" s="24">
        <v>6</v>
      </c>
      <c r="CA213" s="31">
        <v>44413</v>
      </c>
      <c r="CB213" s="34">
        <v>24184.5</v>
      </c>
    </row>
    <row r="214" spans="1:80" ht="300">
      <c r="A214" s="24">
        <v>211</v>
      </c>
      <c r="B214" s="24" t="s">
        <v>414</v>
      </c>
      <c r="C214" s="24" t="s">
        <v>160</v>
      </c>
      <c r="D214" s="24">
        <v>202</v>
      </c>
      <c r="E214" s="24">
        <v>1</v>
      </c>
      <c r="F214" s="24" t="s">
        <v>145</v>
      </c>
      <c r="G214" s="24">
        <v>321712</v>
      </c>
      <c r="H214" s="24" t="s">
        <v>415</v>
      </c>
      <c r="I214" s="31">
        <v>39444</v>
      </c>
      <c r="J214" s="31">
        <v>40905</v>
      </c>
      <c r="K214" s="24">
        <v>980</v>
      </c>
      <c r="L214" s="32" t="s">
        <v>547</v>
      </c>
      <c r="M214" s="33" t="s">
        <v>548</v>
      </c>
      <c r="N214" s="33">
        <v>0</v>
      </c>
      <c r="O214" s="24" t="s">
        <v>450</v>
      </c>
      <c r="P214" s="24" t="s">
        <v>452</v>
      </c>
      <c r="Q214" s="24" t="s">
        <v>549</v>
      </c>
      <c r="R214" s="24" t="s">
        <v>4</v>
      </c>
      <c r="S214" s="24" t="s">
        <v>4</v>
      </c>
      <c r="T214" s="34">
        <f t="shared" si="6"/>
        <v>14751392.699999999</v>
      </c>
      <c r="U214" s="34">
        <v>9323882.9800000004</v>
      </c>
      <c r="V214" s="34">
        <v>5427509.7199999997</v>
      </c>
      <c r="W214" s="34">
        <v>0</v>
      </c>
      <c r="X214" s="34">
        <v>0</v>
      </c>
      <c r="Y214" s="34">
        <f t="shared" si="7"/>
        <v>14751392.699999999</v>
      </c>
      <c r="Z214" s="24" t="s">
        <v>3</v>
      </c>
      <c r="AA214" s="24" t="s">
        <v>3</v>
      </c>
      <c r="AB214" s="24"/>
      <c r="AC214" s="24" t="s">
        <v>3</v>
      </c>
      <c r="AD214" s="24" t="s">
        <v>3</v>
      </c>
      <c r="AE214" s="34">
        <v>0</v>
      </c>
      <c r="AF214" s="34">
        <v>0</v>
      </c>
      <c r="AG214" s="34">
        <v>0</v>
      </c>
      <c r="AH214" s="34">
        <v>0</v>
      </c>
      <c r="AI214" s="34">
        <v>0</v>
      </c>
      <c r="AJ214" s="34">
        <v>0</v>
      </c>
      <c r="AK214" s="34">
        <v>0</v>
      </c>
      <c r="AL214" s="34">
        <v>0</v>
      </c>
      <c r="AM214" s="34">
        <v>0</v>
      </c>
      <c r="AN214" s="34">
        <v>0</v>
      </c>
      <c r="AO214" s="34">
        <v>0</v>
      </c>
      <c r="AP214" s="34">
        <v>0</v>
      </c>
      <c r="AQ214" s="34">
        <v>0</v>
      </c>
      <c r="AR214" s="34">
        <v>0</v>
      </c>
      <c r="AS214" s="34">
        <v>0</v>
      </c>
      <c r="AT214" s="34">
        <v>0</v>
      </c>
      <c r="AU214" s="34">
        <v>0</v>
      </c>
      <c r="AV214" s="34">
        <v>0</v>
      </c>
      <c r="AW214" s="34">
        <v>0</v>
      </c>
      <c r="AX214" s="31">
        <v>41180</v>
      </c>
      <c r="AY214" s="34">
        <v>500</v>
      </c>
      <c r="AZ214" s="24">
        <v>4310</v>
      </c>
      <c r="BA214" s="24" t="s">
        <v>569</v>
      </c>
      <c r="BB214" s="31">
        <v>42001</v>
      </c>
      <c r="BC214" s="24" t="s">
        <v>4</v>
      </c>
      <c r="BD214" s="24" t="s">
        <v>4</v>
      </c>
      <c r="BE214" s="24" t="s">
        <v>3</v>
      </c>
      <c r="BF214" s="24" t="s">
        <v>845</v>
      </c>
      <c r="BG214" s="24" t="s">
        <v>573</v>
      </c>
      <c r="BH214" s="24" t="s">
        <v>201</v>
      </c>
      <c r="BI214" s="24" t="s">
        <v>1307</v>
      </c>
      <c r="BJ214" s="34">
        <v>16077000</v>
      </c>
      <c r="BK214" s="34">
        <v>4987980.55</v>
      </c>
      <c r="BL214" s="31">
        <v>42957</v>
      </c>
      <c r="BM214" s="31">
        <v>43265</v>
      </c>
      <c r="BN214" s="24" t="s">
        <v>4</v>
      </c>
      <c r="BO214" s="24" t="s">
        <v>4</v>
      </c>
      <c r="BP214" s="24" t="s">
        <v>3</v>
      </c>
      <c r="BQ214" s="32" t="s">
        <v>4</v>
      </c>
      <c r="BR214" s="24" t="s">
        <v>3</v>
      </c>
      <c r="BS214" s="24" t="s">
        <v>3</v>
      </c>
      <c r="BT214" s="24" t="s">
        <v>4</v>
      </c>
      <c r="BU214" s="24" t="s">
        <v>3</v>
      </c>
      <c r="BV214" s="24" t="s">
        <v>4</v>
      </c>
      <c r="BW214" s="24" t="s">
        <v>1333</v>
      </c>
      <c r="BX214" s="24" t="s">
        <v>3</v>
      </c>
      <c r="BY214" s="24" t="s">
        <v>881</v>
      </c>
      <c r="BZ214" s="24">
        <v>6</v>
      </c>
      <c r="CA214" s="31">
        <v>44413</v>
      </c>
      <c r="CB214" s="34">
        <v>118042.65</v>
      </c>
    </row>
    <row r="215" spans="1:80" ht="270">
      <c r="A215" s="24">
        <v>212</v>
      </c>
      <c r="B215" s="24">
        <v>5782248</v>
      </c>
      <c r="C215" s="24" t="s">
        <v>160</v>
      </c>
      <c r="D215" s="24">
        <v>202</v>
      </c>
      <c r="E215" s="24">
        <v>1</v>
      </c>
      <c r="F215" s="24" t="s">
        <v>145</v>
      </c>
      <c r="G215" s="24">
        <v>321712</v>
      </c>
      <c r="H215" s="24" t="s">
        <v>416</v>
      </c>
      <c r="I215" s="31">
        <v>39314</v>
      </c>
      <c r="J215" s="31">
        <v>40410</v>
      </c>
      <c r="K215" s="24">
        <v>840</v>
      </c>
      <c r="L215" s="32">
        <v>470000</v>
      </c>
      <c r="M215" s="33">
        <v>0.15</v>
      </c>
      <c r="N215" s="33">
        <v>0</v>
      </c>
      <c r="O215" s="24" t="s">
        <v>465</v>
      </c>
      <c r="P215" s="24" t="s">
        <v>452</v>
      </c>
      <c r="Q215" s="24" t="s">
        <v>549</v>
      </c>
      <c r="R215" s="24" t="s">
        <v>4</v>
      </c>
      <c r="S215" s="24" t="s">
        <v>4</v>
      </c>
      <c r="T215" s="34">
        <f t="shared" si="6"/>
        <v>16212974.24</v>
      </c>
      <c r="U215" s="34">
        <v>12636749</v>
      </c>
      <c r="V215" s="34">
        <v>3576225.24</v>
      </c>
      <c r="W215" s="34">
        <v>0</v>
      </c>
      <c r="X215" s="34">
        <v>0</v>
      </c>
      <c r="Y215" s="34">
        <f t="shared" si="7"/>
        <v>603010.93999999994</v>
      </c>
      <c r="Z215" s="24" t="s">
        <v>3</v>
      </c>
      <c r="AA215" s="24" t="s">
        <v>3</v>
      </c>
      <c r="AB215" s="24"/>
      <c r="AC215" s="24" t="s">
        <v>4</v>
      </c>
      <c r="AD215" s="24" t="s">
        <v>3</v>
      </c>
      <c r="AE215" s="34">
        <v>0</v>
      </c>
      <c r="AF215" s="34">
        <v>0</v>
      </c>
      <c r="AG215" s="34">
        <v>0</v>
      </c>
      <c r="AH215" s="34">
        <v>0</v>
      </c>
      <c r="AI215" s="34">
        <v>0</v>
      </c>
      <c r="AJ215" s="34">
        <v>0</v>
      </c>
      <c r="AK215" s="34">
        <v>0</v>
      </c>
      <c r="AL215" s="34">
        <v>0</v>
      </c>
      <c r="AM215" s="34">
        <v>0</v>
      </c>
      <c r="AN215" s="34">
        <v>0</v>
      </c>
      <c r="AO215" s="34">
        <v>0</v>
      </c>
      <c r="AP215" s="34">
        <v>0</v>
      </c>
      <c r="AQ215" s="34">
        <v>0</v>
      </c>
      <c r="AR215" s="34">
        <v>0</v>
      </c>
      <c r="AS215" s="34">
        <v>0</v>
      </c>
      <c r="AT215" s="34">
        <v>0</v>
      </c>
      <c r="AU215" s="34">
        <v>0</v>
      </c>
      <c r="AV215" s="34">
        <v>0</v>
      </c>
      <c r="AW215" s="34">
        <v>0</v>
      </c>
      <c r="AX215" s="31">
        <v>39771</v>
      </c>
      <c r="AY215" s="34">
        <v>34135.32</v>
      </c>
      <c r="AZ215" s="24">
        <v>4646</v>
      </c>
      <c r="BA215" s="24">
        <v>2</v>
      </c>
      <c r="BB215" s="31">
        <v>41506</v>
      </c>
      <c r="BC215" s="24" t="s">
        <v>4</v>
      </c>
      <c r="BD215" s="24" t="s">
        <v>4</v>
      </c>
      <c r="BE215" s="24" t="s">
        <v>3</v>
      </c>
      <c r="BF215" s="24" t="s">
        <v>846</v>
      </c>
      <c r="BG215" s="24" t="s">
        <v>573</v>
      </c>
      <c r="BH215" s="24" t="s">
        <v>847</v>
      </c>
      <c r="BI215" s="24" t="s">
        <v>1308</v>
      </c>
      <c r="BJ215" s="34">
        <v>4094149</v>
      </c>
      <c r="BK215" s="34">
        <v>4051301.84</v>
      </c>
      <c r="BL215" s="31">
        <v>41705</v>
      </c>
      <c r="BM215" s="31">
        <v>42919</v>
      </c>
      <c r="BN215" s="24" t="s">
        <v>4</v>
      </c>
      <c r="BO215" s="24" t="s">
        <v>4</v>
      </c>
      <c r="BP215" s="24" t="s">
        <v>3</v>
      </c>
      <c r="BQ215" s="32" t="s">
        <v>4</v>
      </c>
      <c r="BR215" s="24" t="s">
        <v>3</v>
      </c>
      <c r="BS215" s="24" t="s">
        <v>3</v>
      </c>
      <c r="BT215" s="24" t="s">
        <v>4</v>
      </c>
      <c r="BU215" s="24" t="s">
        <v>3</v>
      </c>
      <c r="BV215" s="24" t="s">
        <v>4</v>
      </c>
      <c r="BW215" s="24" t="s">
        <v>1038</v>
      </c>
      <c r="BX215" s="24" t="s">
        <v>3</v>
      </c>
      <c r="BY215" s="24" t="s">
        <v>881</v>
      </c>
      <c r="BZ215" s="24">
        <v>6</v>
      </c>
      <c r="CA215" s="31">
        <v>44413</v>
      </c>
      <c r="CB215" s="34">
        <v>135371.13</v>
      </c>
    </row>
    <row r="216" spans="1:80" ht="90">
      <c r="A216" s="24">
        <v>213</v>
      </c>
      <c r="B216" s="24">
        <v>5786503</v>
      </c>
      <c r="C216" s="24" t="s">
        <v>160</v>
      </c>
      <c r="D216" s="24">
        <v>202</v>
      </c>
      <c r="E216" s="24">
        <v>1</v>
      </c>
      <c r="F216" s="24" t="s">
        <v>145</v>
      </c>
      <c r="G216" s="24">
        <v>321712</v>
      </c>
      <c r="H216" s="24" t="s">
        <v>417</v>
      </c>
      <c r="I216" s="31">
        <v>39323</v>
      </c>
      <c r="J216" s="31">
        <v>44437</v>
      </c>
      <c r="K216" s="24">
        <v>840</v>
      </c>
      <c r="L216" s="32">
        <v>85655</v>
      </c>
      <c r="M216" s="33">
        <v>0.17</v>
      </c>
      <c r="N216" s="33">
        <v>0</v>
      </c>
      <c r="O216" s="24" t="s">
        <v>450</v>
      </c>
      <c r="P216" s="24" t="s">
        <v>455</v>
      </c>
      <c r="Q216" s="24" t="s">
        <v>550</v>
      </c>
      <c r="R216" s="24" t="s">
        <v>4</v>
      </c>
      <c r="S216" s="24" t="s">
        <v>4</v>
      </c>
      <c r="T216" s="34">
        <f t="shared" si="6"/>
        <v>6641271.4000000004</v>
      </c>
      <c r="U216" s="34">
        <v>2097293.81</v>
      </c>
      <c r="V216" s="34">
        <v>4543977.59</v>
      </c>
      <c r="W216" s="34">
        <v>0</v>
      </c>
      <c r="X216" s="34">
        <v>0</v>
      </c>
      <c r="Y216" s="34">
        <f t="shared" si="7"/>
        <v>247009.54</v>
      </c>
      <c r="Z216" s="24" t="s">
        <v>3</v>
      </c>
      <c r="AA216" s="24" t="s">
        <v>3</v>
      </c>
      <c r="AB216" s="24"/>
      <c r="AC216" s="24"/>
      <c r="AD216" s="24" t="s">
        <v>3</v>
      </c>
      <c r="AE216" s="34">
        <v>0</v>
      </c>
      <c r="AF216" s="34">
        <v>0</v>
      </c>
      <c r="AG216" s="34">
        <v>0</v>
      </c>
      <c r="AH216" s="34">
        <v>0</v>
      </c>
      <c r="AI216" s="34">
        <v>0</v>
      </c>
      <c r="AJ216" s="34">
        <v>0</v>
      </c>
      <c r="AK216" s="34">
        <v>0</v>
      </c>
      <c r="AL216" s="34">
        <v>0</v>
      </c>
      <c r="AM216" s="34">
        <v>0</v>
      </c>
      <c r="AN216" s="34">
        <v>0</v>
      </c>
      <c r="AO216" s="34">
        <v>0</v>
      </c>
      <c r="AP216" s="34">
        <v>0</v>
      </c>
      <c r="AQ216" s="34">
        <v>0</v>
      </c>
      <c r="AR216" s="34">
        <v>0</v>
      </c>
      <c r="AS216" s="34">
        <v>0</v>
      </c>
      <c r="AT216" s="34">
        <v>0</v>
      </c>
      <c r="AU216" s="34">
        <v>0</v>
      </c>
      <c r="AV216" s="34">
        <v>0</v>
      </c>
      <c r="AW216" s="34">
        <v>0</v>
      </c>
      <c r="AX216" s="31">
        <v>39979</v>
      </c>
      <c r="AY216" s="34">
        <v>149.03</v>
      </c>
      <c r="AZ216" s="24">
        <v>4616</v>
      </c>
      <c r="BA216" s="24">
        <v>4</v>
      </c>
      <c r="BB216" s="31">
        <v>45533</v>
      </c>
      <c r="BC216" s="24" t="s">
        <v>4</v>
      </c>
      <c r="BD216" s="24" t="s">
        <v>4</v>
      </c>
      <c r="BE216" s="24" t="s">
        <v>3</v>
      </c>
      <c r="BF216" s="24" t="s">
        <v>848</v>
      </c>
      <c r="BG216" s="24" t="s">
        <v>573</v>
      </c>
      <c r="BH216" s="24" t="s">
        <v>610</v>
      </c>
      <c r="BI216" s="24" t="s">
        <v>1309</v>
      </c>
      <c r="BJ216" s="34">
        <v>508892</v>
      </c>
      <c r="BK216" s="34">
        <v>383659.25</v>
      </c>
      <c r="BL216" s="31">
        <v>40364</v>
      </c>
      <c r="BM216" s="31">
        <v>40333</v>
      </c>
      <c r="BN216" s="24" t="s">
        <v>4</v>
      </c>
      <c r="BO216" s="24" t="s">
        <v>4</v>
      </c>
      <c r="BP216" s="24" t="s">
        <v>3</v>
      </c>
      <c r="BQ216" s="32" t="s">
        <v>3</v>
      </c>
      <c r="BR216" s="24" t="s">
        <v>4</v>
      </c>
      <c r="BS216" s="24" t="s">
        <v>4</v>
      </c>
      <c r="BT216" s="24" t="s">
        <v>4</v>
      </c>
      <c r="BU216" s="24" t="s">
        <v>4</v>
      </c>
      <c r="BV216" s="24" t="s">
        <v>4</v>
      </c>
      <c r="BW216" s="24" t="s">
        <v>1039</v>
      </c>
      <c r="BX216" s="24" t="s">
        <v>3</v>
      </c>
      <c r="BY216" s="24" t="s">
        <v>881</v>
      </c>
      <c r="BZ216" s="24">
        <v>6</v>
      </c>
      <c r="CA216" s="31">
        <v>44413</v>
      </c>
      <c r="CB216" s="34">
        <v>51485.81</v>
      </c>
    </row>
    <row r="217" spans="1:80" ht="195">
      <c r="A217" s="24">
        <v>214</v>
      </c>
      <c r="B217" s="24">
        <v>5786264</v>
      </c>
      <c r="C217" s="24" t="s">
        <v>160</v>
      </c>
      <c r="D217" s="24">
        <v>202</v>
      </c>
      <c r="E217" s="24">
        <v>1</v>
      </c>
      <c r="F217" s="24" t="s">
        <v>145</v>
      </c>
      <c r="G217" s="24">
        <v>321712</v>
      </c>
      <c r="H217" s="24" t="s">
        <v>418</v>
      </c>
      <c r="I217" s="31">
        <v>39545</v>
      </c>
      <c r="J217" s="31">
        <v>44293</v>
      </c>
      <c r="K217" s="24">
        <v>840</v>
      </c>
      <c r="L217" s="32">
        <v>85000</v>
      </c>
      <c r="M217" s="33">
        <v>0.18</v>
      </c>
      <c r="N217" s="33">
        <v>0</v>
      </c>
      <c r="O217" s="24" t="s">
        <v>450</v>
      </c>
      <c r="P217" s="24" t="s">
        <v>453</v>
      </c>
      <c r="Q217" s="24" t="s">
        <v>549</v>
      </c>
      <c r="R217" s="24" t="s">
        <v>3</v>
      </c>
      <c r="S217" s="24" t="s">
        <v>4</v>
      </c>
      <c r="T217" s="34">
        <f t="shared" si="6"/>
        <v>2901628.53</v>
      </c>
      <c r="U217" s="34">
        <v>2197449.9900000002</v>
      </c>
      <c r="V217" s="34">
        <v>704178.54</v>
      </c>
      <c r="W217" s="34">
        <v>0</v>
      </c>
      <c r="X217" s="34">
        <v>0</v>
      </c>
      <c r="Y217" s="34">
        <f t="shared" si="7"/>
        <v>107920.59</v>
      </c>
      <c r="Z217" s="24" t="s">
        <v>3</v>
      </c>
      <c r="AA217" s="24" t="s">
        <v>4</v>
      </c>
      <c r="AB217" s="24" t="s">
        <v>3</v>
      </c>
      <c r="AC217" s="24" t="s">
        <v>4</v>
      </c>
      <c r="AD217" s="24" t="s">
        <v>3</v>
      </c>
      <c r="AE217" s="34">
        <v>0</v>
      </c>
      <c r="AF217" s="34">
        <v>0</v>
      </c>
      <c r="AG217" s="34">
        <v>0</v>
      </c>
      <c r="AH217" s="34">
        <v>0</v>
      </c>
      <c r="AI217" s="34">
        <v>0</v>
      </c>
      <c r="AJ217" s="34">
        <v>0</v>
      </c>
      <c r="AK217" s="34">
        <v>0</v>
      </c>
      <c r="AL217" s="34">
        <v>0</v>
      </c>
      <c r="AM217" s="34">
        <v>0</v>
      </c>
      <c r="AN217" s="34">
        <v>0</v>
      </c>
      <c r="AO217" s="34">
        <v>0</v>
      </c>
      <c r="AP217" s="34">
        <v>0</v>
      </c>
      <c r="AQ217" s="34">
        <v>0</v>
      </c>
      <c r="AR217" s="34">
        <v>0</v>
      </c>
      <c r="AS217" s="34">
        <v>0</v>
      </c>
      <c r="AT217" s="34">
        <v>0</v>
      </c>
      <c r="AU217" s="34">
        <v>0</v>
      </c>
      <c r="AV217" s="34">
        <v>0</v>
      </c>
      <c r="AW217" s="34">
        <v>0</v>
      </c>
      <c r="AX217" s="31">
        <v>40149</v>
      </c>
      <c r="AY217" s="34">
        <v>1597.84</v>
      </c>
      <c r="AZ217" s="24">
        <v>4630</v>
      </c>
      <c r="BA217" s="24">
        <v>4</v>
      </c>
      <c r="BB217" s="31">
        <v>45389</v>
      </c>
      <c r="BC217" s="24" t="s">
        <v>4</v>
      </c>
      <c r="BD217" s="24" t="s">
        <v>4</v>
      </c>
      <c r="BE217" s="24" t="s">
        <v>3</v>
      </c>
      <c r="BF217" s="24" t="s">
        <v>849</v>
      </c>
      <c r="BG217" s="24" t="s">
        <v>573</v>
      </c>
      <c r="BH217" s="24" t="s">
        <v>628</v>
      </c>
      <c r="BI217" s="24" t="s">
        <v>1310</v>
      </c>
      <c r="BJ217" s="34">
        <v>495352</v>
      </c>
      <c r="BK217" s="34">
        <v>319612.88</v>
      </c>
      <c r="BL217" s="31">
        <v>40284</v>
      </c>
      <c r="BM217" s="31">
        <v>42950</v>
      </c>
      <c r="BN217" s="24" t="s">
        <v>4</v>
      </c>
      <c r="BO217" s="24" t="s">
        <v>4</v>
      </c>
      <c r="BP217" s="24" t="s">
        <v>3</v>
      </c>
      <c r="BQ217" s="32" t="s">
        <v>4</v>
      </c>
      <c r="BR217" s="24" t="s">
        <v>4</v>
      </c>
      <c r="BS217" s="24" t="s">
        <v>4</v>
      </c>
      <c r="BT217" s="24" t="s">
        <v>3</v>
      </c>
      <c r="BU217" s="24" t="s">
        <v>4</v>
      </c>
      <c r="BV217" s="24" t="s">
        <v>4</v>
      </c>
      <c r="BW217" s="24" t="s">
        <v>1040</v>
      </c>
      <c r="BX217" s="24" t="s">
        <v>3</v>
      </c>
      <c r="BY217" s="24" t="s">
        <v>881</v>
      </c>
      <c r="BZ217" s="24">
        <v>6</v>
      </c>
      <c r="CA217" s="31">
        <v>44413</v>
      </c>
      <c r="CB217" s="34">
        <v>20792.25</v>
      </c>
    </row>
    <row r="218" spans="1:80" ht="60">
      <c r="A218" s="24">
        <v>215</v>
      </c>
      <c r="B218" s="24">
        <v>5812309</v>
      </c>
      <c r="C218" s="24" t="s">
        <v>160</v>
      </c>
      <c r="D218" s="24">
        <v>201</v>
      </c>
      <c r="E218" s="24">
        <v>1</v>
      </c>
      <c r="F218" s="24" t="s">
        <v>145</v>
      </c>
      <c r="G218" s="24">
        <v>321712</v>
      </c>
      <c r="H218" s="24" t="s">
        <v>419</v>
      </c>
      <c r="I218" s="31">
        <v>39434</v>
      </c>
      <c r="J218" s="31">
        <v>41991</v>
      </c>
      <c r="K218" s="24">
        <v>840</v>
      </c>
      <c r="L218" s="32">
        <v>23780</v>
      </c>
      <c r="M218" s="33">
        <v>0.16</v>
      </c>
      <c r="N218" s="33">
        <v>0</v>
      </c>
      <c r="O218" s="24" t="s">
        <v>465</v>
      </c>
      <c r="P218" s="24" t="s">
        <v>448</v>
      </c>
      <c r="Q218" s="24" t="s">
        <v>549</v>
      </c>
      <c r="R218" s="24" t="s">
        <v>4</v>
      </c>
      <c r="S218" s="24" t="s">
        <v>4</v>
      </c>
      <c r="T218" s="34">
        <f t="shared" si="6"/>
        <v>1073509.31</v>
      </c>
      <c r="U218" s="34">
        <v>555057.91</v>
      </c>
      <c r="V218" s="34">
        <v>518451.4</v>
      </c>
      <c r="W218" s="34">
        <v>0</v>
      </c>
      <c r="X218" s="34">
        <v>0</v>
      </c>
      <c r="Y218" s="34">
        <f t="shared" si="7"/>
        <v>39927.15</v>
      </c>
      <c r="Z218" s="24" t="s">
        <v>3</v>
      </c>
      <c r="AA218" s="24" t="s">
        <v>3</v>
      </c>
      <c r="AB218" s="24"/>
      <c r="AC218" s="24"/>
      <c r="AD218" s="24" t="s">
        <v>3</v>
      </c>
      <c r="AE218" s="34">
        <v>0</v>
      </c>
      <c r="AF218" s="34">
        <v>0</v>
      </c>
      <c r="AG218" s="34">
        <v>0</v>
      </c>
      <c r="AH218" s="34">
        <v>0</v>
      </c>
      <c r="AI218" s="34">
        <v>0</v>
      </c>
      <c r="AJ218" s="34">
        <v>0</v>
      </c>
      <c r="AK218" s="34">
        <v>0</v>
      </c>
      <c r="AL218" s="34">
        <v>0</v>
      </c>
      <c r="AM218" s="34">
        <v>0</v>
      </c>
      <c r="AN218" s="34">
        <v>0</v>
      </c>
      <c r="AO218" s="34">
        <v>0</v>
      </c>
      <c r="AP218" s="34">
        <v>0</v>
      </c>
      <c r="AQ218" s="34">
        <v>0</v>
      </c>
      <c r="AR218" s="34">
        <v>0</v>
      </c>
      <c r="AS218" s="34">
        <v>0</v>
      </c>
      <c r="AT218" s="34">
        <v>0</v>
      </c>
      <c r="AU218" s="34">
        <v>0</v>
      </c>
      <c r="AV218" s="34">
        <v>0</v>
      </c>
      <c r="AW218" s="34">
        <v>0</v>
      </c>
      <c r="AX218" s="31">
        <v>40687</v>
      </c>
      <c r="AY218" s="34">
        <v>55.89</v>
      </c>
      <c r="AZ218" s="24">
        <v>4616</v>
      </c>
      <c r="BA218" s="24">
        <v>4</v>
      </c>
      <c r="BB218" s="31">
        <v>42427</v>
      </c>
      <c r="BC218" s="24" t="s">
        <v>4</v>
      </c>
      <c r="BD218" s="24" t="s">
        <v>4</v>
      </c>
      <c r="BE218" s="24" t="s">
        <v>3</v>
      </c>
      <c r="BF218" s="24" t="s">
        <v>850</v>
      </c>
      <c r="BG218" s="24" t="s">
        <v>161</v>
      </c>
      <c r="BH218" s="24" t="s">
        <v>5</v>
      </c>
      <c r="BI218" s="24" t="s">
        <v>1311</v>
      </c>
      <c r="BJ218" s="34">
        <v>120089</v>
      </c>
      <c r="BK218" s="34"/>
      <c r="BL218" s="31"/>
      <c r="BM218" s="31">
        <v>39846</v>
      </c>
      <c r="BN218" s="24" t="s">
        <v>4</v>
      </c>
      <c r="BO218" s="24" t="s">
        <v>4</v>
      </c>
      <c r="BP218" s="24" t="s">
        <v>3</v>
      </c>
      <c r="BQ218" s="32" t="s">
        <v>4</v>
      </c>
      <c r="BR218" s="24" t="s">
        <v>4</v>
      </c>
      <c r="BS218" s="24" t="s">
        <v>4</v>
      </c>
      <c r="BT218" s="24" t="s">
        <v>4</v>
      </c>
      <c r="BU218" s="24" t="s">
        <v>4</v>
      </c>
      <c r="BV218" s="24" t="s">
        <v>4</v>
      </c>
      <c r="BW218" s="24"/>
      <c r="BX218" s="24" t="s">
        <v>3</v>
      </c>
      <c r="BY218" s="24" t="s">
        <v>881</v>
      </c>
      <c r="BZ218" s="24">
        <v>6</v>
      </c>
      <c r="CA218" s="31">
        <v>44413</v>
      </c>
      <c r="CB218" s="34">
        <v>7692.46</v>
      </c>
    </row>
    <row r="219" spans="1:80" ht="195">
      <c r="A219" s="24">
        <v>216</v>
      </c>
      <c r="B219" s="24">
        <v>5820401</v>
      </c>
      <c r="C219" s="24" t="s">
        <v>160</v>
      </c>
      <c r="D219" s="24">
        <v>202</v>
      </c>
      <c r="E219" s="24">
        <v>1</v>
      </c>
      <c r="F219" s="24" t="s">
        <v>145</v>
      </c>
      <c r="G219" s="24">
        <v>321712</v>
      </c>
      <c r="H219" s="24" t="s">
        <v>420</v>
      </c>
      <c r="I219" s="31">
        <v>39210</v>
      </c>
      <c r="J219" s="31">
        <v>43593</v>
      </c>
      <c r="K219" s="24">
        <v>840</v>
      </c>
      <c r="L219" s="32">
        <v>30000</v>
      </c>
      <c r="M219" s="33">
        <v>0.18</v>
      </c>
      <c r="N219" s="33">
        <v>0</v>
      </c>
      <c r="O219" s="24" t="s">
        <v>450</v>
      </c>
      <c r="P219" s="24" t="s">
        <v>453</v>
      </c>
      <c r="Q219" s="24" t="s">
        <v>549</v>
      </c>
      <c r="R219" s="24" t="s">
        <v>4</v>
      </c>
      <c r="S219" s="24" t="s">
        <v>4</v>
      </c>
      <c r="T219" s="34">
        <f t="shared" si="6"/>
        <v>2001068.73</v>
      </c>
      <c r="U219" s="34">
        <v>701569.72</v>
      </c>
      <c r="V219" s="34">
        <v>1299499.01</v>
      </c>
      <c r="W219" s="34">
        <v>0</v>
      </c>
      <c r="X219" s="34">
        <v>0</v>
      </c>
      <c r="Y219" s="34">
        <f t="shared" si="7"/>
        <v>74425.97</v>
      </c>
      <c r="Z219" s="24" t="s">
        <v>3</v>
      </c>
      <c r="AA219" s="24" t="s">
        <v>3</v>
      </c>
      <c r="AB219" s="24"/>
      <c r="AC219" s="24"/>
      <c r="AD219" s="24" t="s">
        <v>3</v>
      </c>
      <c r="AE219" s="34">
        <v>0</v>
      </c>
      <c r="AF219" s="34">
        <v>0</v>
      </c>
      <c r="AG219" s="34">
        <v>0</v>
      </c>
      <c r="AH219" s="34">
        <v>0</v>
      </c>
      <c r="AI219" s="34">
        <v>0</v>
      </c>
      <c r="AJ219" s="34">
        <v>0</v>
      </c>
      <c r="AK219" s="34">
        <v>0</v>
      </c>
      <c r="AL219" s="34">
        <v>0</v>
      </c>
      <c r="AM219" s="34">
        <v>0</v>
      </c>
      <c r="AN219" s="34">
        <v>0</v>
      </c>
      <c r="AO219" s="34">
        <v>0</v>
      </c>
      <c r="AP219" s="34">
        <v>0</v>
      </c>
      <c r="AQ219" s="34">
        <v>0</v>
      </c>
      <c r="AR219" s="34">
        <v>0</v>
      </c>
      <c r="AS219" s="34">
        <v>0</v>
      </c>
      <c r="AT219" s="34">
        <v>0</v>
      </c>
      <c r="AU219" s="34">
        <v>0</v>
      </c>
      <c r="AV219" s="34">
        <v>0</v>
      </c>
      <c r="AW219" s="34">
        <v>0</v>
      </c>
      <c r="AX219" s="31">
        <v>40687</v>
      </c>
      <c r="AY219" s="34">
        <v>55.89</v>
      </c>
      <c r="AZ219" s="24">
        <v>4554</v>
      </c>
      <c r="BA219" s="24">
        <v>4</v>
      </c>
      <c r="BB219" s="31">
        <v>43009</v>
      </c>
      <c r="BC219" s="24" t="s">
        <v>4</v>
      </c>
      <c r="BD219" s="24" t="s">
        <v>4</v>
      </c>
      <c r="BE219" s="24" t="s">
        <v>3</v>
      </c>
      <c r="BF219" s="24" t="s">
        <v>851</v>
      </c>
      <c r="BG219" s="24" t="s">
        <v>573</v>
      </c>
      <c r="BH219" s="24" t="s">
        <v>628</v>
      </c>
      <c r="BI219" s="24" t="s">
        <v>1312</v>
      </c>
      <c r="BJ219" s="34">
        <v>179522</v>
      </c>
      <c r="BK219" s="34">
        <v>169626.46</v>
      </c>
      <c r="BL219" s="31">
        <v>39862</v>
      </c>
      <c r="BM219" s="31">
        <v>42929</v>
      </c>
      <c r="BN219" s="24" t="s">
        <v>4</v>
      </c>
      <c r="BO219" s="24" t="s">
        <v>4</v>
      </c>
      <c r="BP219" s="24" t="s">
        <v>3</v>
      </c>
      <c r="BQ219" s="32" t="s">
        <v>4</v>
      </c>
      <c r="BR219" s="24" t="s">
        <v>4</v>
      </c>
      <c r="BS219" s="24" t="s">
        <v>4</v>
      </c>
      <c r="BT219" s="24" t="s">
        <v>4</v>
      </c>
      <c r="BU219" s="24" t="s">
        <v>4</v>
      </c>
      <c r="BV219" s="24" t="s">
        <v>4</v>
      </c>
      <c r="BW219" s="24" t="s">
        <v>986</v>
      </c>
      <c r="BX219" s="24" t="s">
        <v>3</v>
      </c>
      <c r="BY219" s="24" t="s">
        <v>881</v>
      </c>
      <c r="BZ219" s="24">
        <v>6</v>
      </c>
      <c r="CA219" s="31">
        <v>44413</v>
      </c>
      <c r="CB219" s="34">
        <v>14339.09</v>
      </c>
    </row>
    <row r="220" spans="1:80" ht="135">
      <c r="A220" s="24">
        <v>217</v>
      </c>
      <c r="B220" s="24">
        <v>5829003</v>
      </c>
      <c r="C220" s="24" t="s">
        <v>160</v>
      </c>
      <c r="D220" s="24">
        <v>202</v>
      </c>
      <c r="E220" s="24">
        <v>1</v>
      </c>
      <c r="F220" s="24" t="s">
        <v>145</v>
      </c>
      <c r="G220" s="24">
        <v>321712</v>
      </c>
      <c r="H220" s="24" t="s">
        <v>421</v>
      </c>
      <c r="I220" s="31">
        <v>39377</v>
      </c>
      <c r="J220" s="31">
        <v>47048</v>
      </c>
      <c r="K220" s="24">
        <v>840</v>
      </c>
      <c r="L220" s="32">
        <v>440000</v>
      </c>
      <c r="M220" s="33">
        <v>0.17</v>
      </c>
      <c r="N220" s="33">
        <v>0</v>
      </c>
      <c r="O220" s="24" t="s">
        <v>450</v>
      </c>
      <c r="P220" s="24" t="s">
        <v>458</v>
      </c>
      <c r="Q220" s="24" t="s">
        <v>549</v>
      </c>
      <c r="R220" s="24" t="s">
        <v>4</v>
      </c>
      <c r="S220" s="24" t="s">
        <v>4</v>
      </c>
      <c r="T220" s="34">
        <f t="shared" si="6"/>
        <v>34851298.740000002</v>
      </c>
      <c r="U220" s="34">
        <v>11120730.859999999</v>
      </c>
      <c r="V220" s="34">
        <v>23730567.879999999</v>
      </c>
      <c r="W220" s="34">
        <v>0</v>
      </c>
      <c r="X220" s="34">
        <v>0</v>
      </c>
      <c r="Y220" s="34">
        <f t="shared" si="7"/>
        <v>1296228.2</v>
      </c>
      <c r="Z220" s="24" t="s">
        <v>3</v>
      </c>
      <c r="AA220" s="24" t="s">
        <v>3</v>
      </c>
      <c r="AB220" s="24" t="s">
        <v>3</v>
      </c>
      <c r="AC220" s="24" t="s">
        <v>3</v>
      </c>
      <c r="AD220" s="24" t="s">
        <v>3</v>
      </c>
      <c r="AE220" s="34">
        <v>0</v>
      </c>
      <c r="AF220" s="34">
        <v>0</v>
      </c>
      <c r="AG220" s="34">
        <v>0</v>
      </c>
      <c r="AH220" s="34">
        <v>0</v>
      </c>
      <c r="AI220" s="34">
        <v>0</v>
      </c>
      <c r="AJ220" s="34">
        <v>0</v>
      </c>
      <c r="AK220" s="34">
        <v>0</v>
      </c>
      <c r="AL220" s="34">
        <v>0</v>
      </c>
      <c r="AM220" s="34">
        <v>0</v>
      </c>
      <c r="AN220" s="34">
        <v>0</v>
      </c>
      <c r="AO220" s="34">
        <v>0</v>
      </c>
      <c r="AP220" s="34">
        <v>0</v>
      </c>
      <c r="AQ220" s="34">
        <v>0</v>
      </c>
      <c r="AR220" s="34">
        <v>0</v>
      </c>
      <c r="AS220" s="34">
        <v>0</v>
      </c>
      <c r="AT220" s="34">
        <v>0</v>
      </c>
      <c r="AU220" s="34">
        <v>0</v>
      </c>
      <c r="AV220" s="34">
        <v>0</v>
      </c>
      <c r="AW220" s="34">
        <v>0</v>
      </c>
      <c r="AX220" s="31">
        <v>39861</v>
      </c>
      <c r="AY220" s="34">
        <v>15400</v>
      </c>
      <c r="AZ220" s="24">
        <v>4554</v>
      </c>
      <c r="BA220" s="24">
        <v>2.4</v>
      </c>
      <c r="BB220" s="31">
        <v>47048</v>
      </c>
      <c r="BC220" s="24" t="s">
        <v>4</v>
      </c>
      <c r="BD220" s="24" t="s">
        <v>4</v>
      </c>
      <c r="BE220" s="24" t="s">
        <v>3</v>
      </c>
      <c r="BF220" s="24" t="s">
        <v>852</v>
      </c>
      <c r="BG220" s="24" t="s">
        <v>573</v>
      </c>
      <c r="BH220" s="24" t="s">
        <v>651</v>
      </c>
      <c r="BI220" s="24" t="s">
        <v>1313</v>
      </c>
      <c r="BJ220" s="34">
        <v>2831545.1</v>
      </c>
      <c r="BK220" s="34">
        <v>2824085.08</v>
      </c>
      <c r="BL220" s="31">
        <v>43130</v>
      </c>
      <c r="BM220" s="31">
        <v>42796</v>
      </c>
      <c r="BN220" s="24" t="s">
        <v>4</v>
      </c>
      <c r="BO220" s="24" t="s">
        <v>4</v>
      </c>
      <c r="BP220" s="24" t="s">
        <v>3</v>
      </c>
      <c r="BQ220" s="32" t="s">
        <v>4</v>
      </c>
      <c r="BR220" s="24" t="s">
        <v>3</v>
      </c>
      <c r="BS220" s="24" t="s">
        <v>3</v>
      </c>
      <c r="BT220" s="24" t="s">
        <v>3</v>
      </c>
      <c r="BU220" s="24" t="s">
        <v>4</v>
      </c>
      <c r="BV220" s="24" t="s">
        <v>4</v>
      </c>
      <c r="BW220" s="24" t="s">
        <v>1041</v>
      </c>
      <c r="BX220" s="24" t="s">
        <v>3</v>
      </c>
      <c r="BY220" s="24" t="s">
        <v>881</v>
      </c>
      <c r="BZ220" s="24">
        <v>6</v>
      </c>
      <c r="CA220" s="31">
        <v>44413</v>
      </c>
      <c r="CB220" s="34">
        <v>269964.23</v>
      </c>
    </row>
    <row r="221" spans="1:80" ht="120">
      <c r="A221" s="24">
        <v>218</v>
      </c>
      <c r="B221" s="24">
        <v>5818726</v>
      </c>
      <c r="C221" s="24" t="s">
        <v>160</v>
      </c>
      <c r="D221" s="24">
        <v>202</v>
      </c>
      <c r="E221" s="24">
        <v>1</v>
      </c>
      <c r="F221" s="24" t="s">
        <v>145</v>
      </c>
      <c r="G221" s="24">
        <v>321712</v>
      </c>
      <c r="H221" s="24" t="s">
        <v>422</v>
      </c>
      <c r="I221" s="31">
        <v>39500</v>
      </c>
      <c r="J221" s="31">
        <v>40596</v>
      </c>
      <c r="K221" s="24">
        <v>840</v>
      </c>
      <c r="L221" s="32">
        <v>50000</v>
      </c>
      <c r="M221" s="33">
        <v>0.18</v>
      </c>
      <c r="N221" s="33">
        <v>0</v>
      </c>
      <c r="O221" s="24" t="s">
        <v>465</v>
      </c>
      <c r="P221" s="24" t="s">
        <v>452</v>
      </c>
      <c r="Q221" s="24" t="s">
        <v>551</v>
      </c>
      <c r="R221" s="24" t="s">
        <v>4</v>
      </c>
      <c r="S221" s="24" t="s">
        <v>4</v>
      </c>
      <c r="T221" s="34">
        <f t="shared" si="6"/>
        <v>1823511.38</v>
      </c>
      <c r="U221" s="34">
        <v>1344335</v>
      </c>
      <c r="V221" s="34">
        <v>479176.38</v>
      </c>
      <c r="W221" s="34">
        <v>0</v>
      </c>
      <c r="X221" s="34">
        <v>0</v>
      </c>
      <c r="Y221" s="34">
        <f t="shared" si="7"/>
        <v>67822.06</v>
      </c>
      <c r="Z221" s="24" t="s">
        <v>3</v>
      </c>
      <c r="AA221" s="24" t="s">
        <v>3</v>
      </c>
      <c r="AB221" s="24"/>
      <c r="AC221" s="24" t="s">
        <v>4</v>
      </c>
      <c r="AD221" s="24" t="s">
        <v>3</v>
      </c>
      <c r="AE221" s="34">
        <v>0</v>
      </c>
      <c r="AF221" s="34">
        <v>0</v>
      </c>
      <c r="AG221" s="34">
        <v>0</v>
      </c>
      <c r="AH221" s="34">
        <v>0</v>
      </c>
      <c r="AI221" s="34">
        <v>0</v>
      </c>
      <c r="AJ221" s="34">
        <v>0</v>
      </c>
      <c r="AK221" s="34">
        <v>0</v>
      </c>
      <c r="AL221" s="34">
        <v>0</v>
      </c>
      <c r="AM221" s="34">
        <v>0</v>
      </c>
      <c r="AN221" s="34">
        <v>0</v>
      </c>
      <c r="AO221" s="34">
        <v>0</v>
      </c>
      <c r="AP221" s="34">
        <v>0</v>
      </c>
      <c r="AQ221" s="34">
        <v>0</v>
      </c>
      <c r="AR221" s="34">
        <v>0</v>
      </c>
      <c r="AS221" s="34">
        <v>0</v>
      </c>
      <c r="AT221" s="34">
        <v>0</v>
      </c>
      <c r="AU221" s="34">
        <v>0</v>
      </c>
      <c r="AV221" s="34">
        <v>0</v>
      </c>
      <c r="AW221" s="34">
        <v>0</v>
      </c>
      <c r="AX221" s="31">
        <v>40561</v>
      </c>
      <c r="AY221" s="34">
        <v>794.45</v>
      </c>
      <c r="AZ221" s="24">
        <v>4493</v>
      </c>
      <c r="BA221" s="24">
        <v>4</v>
      </c>
      <c r="BB221" s="31">
        <v>41692</v>
      </c>
      <c r="BC221" s="24" t="s">
        <v>4</v>
      </c>
      <c r="BD221" s="24" t="s">
        <v>4</v>
      </c>
      <c r="BE221" s="24"/>
      <c r="BF221" s="24" t="s">
        <v>853</v>
      </c>
      <c r="BG221" s="24" t="s">
        <v>573</v>
      </c>
      <c r="BH221" s="24" t="s">
        <v>610</v>
      </c>
      <c r="BI221" s="24" t="s">
        <v>1314</v>
      </c>
      <c r="BJ221" s="34">
        <v>287982.24</v>
      </c>
      <c r="BK221" s="34">
        <v>287982.24</v>
      </c>
      <c r="BL221" s="31">
        <v>40478</v>
      </c>
      <c r="BM221" s="31">
        <v>42950</v>
      </c>
      <c r="BN221" s="24" t="s">
        <v>4</v>
      </c>
      <c r="BO221" s="24" t="s">
        <v>4</v>
      </c>
      <c r="BP221" s="24" t="s">
        <v>3</v>
      </c>
      <c r="BQ221" s="32" t="s">
        <v>4</v>
      </c>
      <c r="BR221" s="24" t="s">
        <v>4</v>
      </c>
      <c r="BS221" s="24" t="s">
        <v>4</v>
      </c>
      <c r="BT221" s="24" t="s">
        <v>4</v>
      </c>
      <c r="BU221" s="24" t="s">
        <v>4</v>
      </c>
      <c r="BV221" s="24"/>
      <c r="BW221" s="24" t="s">
        <v>1042</v>
      </c>
      <c r="BX221" s="24" t="s">
        <v>3</v>
      </c>
      <c r="BY221" s="24" t="s">
        <v>881</v>
      </c>
      <c r="BZ221" s="24">
        <v>6</v>
      </c>
      <c r="CA221" s="31">
        <v>44413</v>
      </c>
      <c r="CB221" s="34">
        <v>13066.77</v>
      </c>
    </row>
    <row r="222" spans="1:80" ht="409.5">
      <c r="A222" s="24">
        <v>219</v>
      </c>
      <c r="B222" s="24">
        <v>5776106</v>
      </c>
      <c r="C222" s="24" t="s">
        <v>160</v>
      </c>
      <c r="D222" s="24">
        <v>202</v>
      </c>
      <c r="E222" s="24">
        <v>1</v>
      </c>
      <c r="F222" s="24" t="s">
        <v>145</v>
      </c>
      <c r="G222" s="24">
        <v>321712</v>
      </c>
      <c r="H222" s="24" t="s">
        <v>423</v>
      </c>
      <c r="I222" s="31">
        <v>39227</v>
      </c>
      <c r="J222" s="31">
        <v>42880</v>
      </c>
      <c r="K222" s="24">
        <v>840</v>
      </c>
      <c r="L222" s="32">
        <v>450000</v>
      </c>
      <c r="M222" s="33">
        <v>0.14499999999999999</v>
      </c>
      <c r="N222" s="33">
        <v>0</v>
      </c>
      <c r="O222" s="24" t="s">
        <v>450</v>
      </c>
      <c r="P222" s="24" t="s">
        <v>552</v>
      </c>
      <c r="Q222" s="24" t="s">
        <v>549</v>
      </c>
      <c r="R222" s="24" t="s">
        <v>4</v>
      </c>
      <c r="S222" s="24" t="s">
        <v>4</v>
      </c>
      <c r="T222" s="34">
        <f t="shared" si="6"/>
        <v>22967277.59</v>
      </c>
      <c r="U222" s="34">
        <v>10356473.99</v>
      </c>
      <c r="V222" s="34">
        <v>12610803.6</v>
      </c>
      <c r="W222" s="34">
        <v>0</v>
      </c>
      <c r="X222" s="34">
        <v>0</v>
      </c>
      <c r="Y222" s="34">
        <f t="shared" si="7"/>
        <v>854224.49</v>
      </c>
      <c r="Z222" s="24" t="s">
        <v>3</v>
      </c>
      <c r="AA222" s="24" t="s">
        <v>3</v>
      </c>
      <c r="AB222" s="24"/>
      <c r="AC222" s="24"/>
      <c r="AD222" s="24" t="s">
        <v>3</v>
      </c>
      <c r="AE222" s="34">
        <v>0</v>
      </c>
      <c r="AF222" s="34">
        <v>0</v>
      </c>
      <c r="AG222" s="34">
        <v>0</v>
      </c>
      <c r="AH222" s="34">
        <v>0</v>
      </c>
      <c r="AI222" s="34">
        <v>0</v>
      </c>
      <c r="AJ222" s="34">
        <v>0</v>
      </c>
      <c r="AK222" s="34">
        <v>0</v>
      </c>
      <c r="AL222" s="34">
        <v>0</v>
      </c>
      <c r="AM222" s="34">
        <v>0</v>
      </c>
      <c r="AN222" s="34">
        <v>0</v>
      </c>
      <c r="AO222" s="34">
        <v>0</v>
      </c>
      <c r="AP222" s="34">
        <v>0</v>
      </c>
      <c r="AQ222" s="34">
        <v>0</v>
      </c>
      <c r="AR222" s="34">
        <v>0</v>
      </c>
      <c r="AS222" s="34">
        <v>0</v>
      </c>
      <c r="AT222" s="34">
        <v>0</v>
      </c>
      <c r="AU222" s="34">
        <v>0</v>
      </c>
      <c r="AV222" s="34">
        <v>0</v>
      </c>
      <c r="AW222" s="34">
        <v>0</v>
      </c>
      <c r="AX222" s="31">
        <v>39832</v>
      </c>
      <c r="AY222" s="34">
        <v>66528</v>
      </c>
      <c r="AZ222" s="24">
        <v>4554</v>
      </c>
      <c r="BA222" s="24">
        <v>4</v>
      </c>
      <c r="BB222" s="31">
        <v>43976</v>
      </c>
      <c r="BC222" s="24" t="s">
        <v>4</v>
      </c>
      <c r="BD222" s="24" t="s">
        <v>4</v>
      </c>
      <c r="BE222" s="24" t="s">
        <v>3</v>
      </c>
      <c r="BF222" s="24" t="s">
        <v>854</v>
      </c>
      <c r="BG222" s="24" t="s">
        <v>573</v>
      </c>
      <c r="BH222" s="24" t="s">
        <v>200</v>
      </c>
      <c r="BI222" s="24" t="s">
        <v>1315</v>
      </c>
      <c r="BJ222" s="34">
        <v>3887000.15</v>
      </c>
      <c r="BK222" s="34">
        <v>1902253.5</v>
      </c>
      <c r="BL222" s="31">
        <v>41918</v>
      </c>
      <c r="BM222" s="31">
        <v>42979</v>
      </c>
      <c r="BN222" s="24" t="s">
        <v>4</v>
      </c>
      <c r="BO222" s="24" t="s">
        <v>4</v>
      </c>
      <c r="BP222" s="24" t="s">
        <v>3</v>
      </c>
      <c r="BQ222" s="32" t="s">
        <v>4</v>
      </c>
      <c r="BR222" s="24" t="s">
        <v>4</v>
      </c>
      <c r="BS222" s="24" t="s">
        <v>4</v>
      </c>
      <c r="BT222" s="24" t="s">
        <v>4</v>
      </c>
      <c r="BU222" s="24"/>
      <c r="BV222" s="24"/>
      <c r="BW222" s="24" t="s">
        <v>1334</v>
      </c>
      <c r="BX222" s="24" t="s">
        <v>3</v>
      </c>
      <c r="BY222" s="24" t="s">
        <v>881</v>
      </c>
      <c r="BZ222" s="24">
        <v>6</v>
      </c>
      <c r="CA222" s="31">
        <v>44413</v>
      </c>
      <c r="CB222" s="34">
        <v>164254.21</v>
      </c>
    </row>
    <row r="223" spans="1:80" ht="75">
      <c r="A223" s="24">
        <v>220</v>
      </c>
      <c r="B223" s="24">
        <v>6025039</v>
      </c>
      <c r="C223" s="24" t="s">
        <v>160</v>
      </c>
      <c r="D223" s="24">
        <v>205</v>
      </c>
      <c r="E223" s="24">
        <v>1</v>
      </c>
      <c r="F223" s="24" t="s">
        <v>145</v>
      </c>
      <c r="G223" s="24">
        <v>321712</v>
      </c>
      <c r="H223" s="24" t="s">
        <v>424</v>
      </c>
      <c r="I223" s="31">
        <v>39246</v>
      </c>
      <c r="J223" s="31">
        <v>40342</v>
      </c>
      <c r="K223" s="24">
        <v>980</v>
      </c>
      <c r="L223" s="32">
        <v>13199758.25</v>
      </c>
      <c r="M223" s="33">
        <v>0.22</v>
      </c>
      <c r="N223" s="33">
        <v>0</v>
      </c>
      <c r="O223" s="24" t="s">
        <v>553</v>
      </c>
      <c r="P223" s="24" t="s">
        <v>554</v>
      </c>
      <c r="Q223" s="24" t="s">
        <v>549</v>
      </c>
      <c r="R223" s="24" t="s">
        <v>4</v>
      </c>
      <c r="S223" s="24" t="s">
        <v>4</v>
      </c>
      <c r="T223" s="34">
        <f t="shared" si="6"/>
        <v>5484352.21</v>
      </c>
      <c r="U223" s="34">
        <v>5484352.21</v>
      </c>
      <c r="V223" s="34">
        <v>0</v>
      </c>
      <c r="W223" s="34">
        <v>0</v>
      </c>
      <c r="X223" s="34">
        <v>0</v>
      </c>
      <c r="Y223" s="34">
        <f t="shared" si="7"/>
        <v>5484352.21</v>
      </c>
      <c r="Z223" s="24" t="s">
        <v>4</v>
      </c>
      <c r="AA223" s="24"/>
      <c r="AB223" s="24"/>
      <c r="AC223" s="24"/>
      <c r="AD223" s="24" t="s">
        <v>4</v>
      </c>
      <c r="AE223" s="34">
        <v>0</v>
      </c>
      <c r="AF223" s="34">
        <v>0</v>
      </c>
      <c r="AG223" s="34">
        <v>0</v>
      </c>
      <c r="AH223" s="34">
        <v>0</v>
      </c>
      <c r="AI223" s="34">
        <v>0</v>
      </c>
      <c r="AJ223" s="34">
        <v>0</v>
      </c>
      <c r="AK223" s="34">
        <v>0</v>
      </c>
      <c r="AL223" s="34">
        <v>0</v>
      </c>
      <c r="AM223" s="34">
        <v>1500</v>
      </c>
      <c r="AN223" s="34">
        <v>1500</v>
      </c>
      <c r="AO223" s="34">
        <v>1500</v>
      </c>
      <c r="AP223" s="34">
        <v>1500</v>
      </c>
      <c r="AQ223" s="34">
        <v>1000</v>
      </c>
      <c r="AR223" s="34">
        <v>1850</v>
      </c>
      <c r="AS223" s="34">
        <v>925</v>
      </c>
      <c r="AT223" s="34">
        <v>925</v>
      </c>
      <c r="AU223" s="34">
        <v>925</v>
      </c>
      <c r="AV223" s="34">
        <v>0</v>
      </c>
      <c r="AW223" s="34">
        <v>900</v>
      </c>
      <c r="AX223" s="31">
        <v>44382</v>
      </c>
      <c r="AY223" s="34">
        <v>900</v>
      </c>
      <c r="AZ223" s="24">
        <v>4065</v>
      </c>
      <c r="BA223" s="24">
        <v>3.4</v>
      </c>
      <c r="BB223" s="31">
        <v>41438</v>
      </c>
      <c r="BC223" s="24" t="s">
        <v>4</v>
      </c>
      <c r="BD223" s="24" t="s">
        <v>4</v>
      </c>
      <c r="BE223" s="24" t="s">
        <v>4</v>
      </c>
      <c r="BF223" s="24"/>
      <c r="BG223" s="24"/>
      <c r="BH223" s="24"/>
      <c r="BI223" s="24" t="s">
        <v>604</v>
      </c>
      <c r="BJ223" s="34">
        <v>2536872.5499999998</v>
      </c>
      <c r="BK223" s="34"/>
      <c r="BL223" s="31"/>
      <c r="BM223" s="31"/>
      <c r="BN223" s="24" t="s">
        <v>4</v>
      </c>
      <c r="BO223" s="24" t="s">
        <v>3</v>
      </c>
      <c r="BP223" s="24" t="s">
        <v>3</v>
      </c>
      <c r="BQ223" s="32" t="s">
        <v>4</v>
      </c>
      <c r="BR223" s="24" t="s">
        <v>3</v>
      </c>
      <c r="BS223" s="24" t="s">
        <v>3</v>
      </c>
      <c r="BT223" s="24" t="s">
        <v>4</v>
      </c>
      <c r="BU223" s="24" t="s">
        <v>3</v>
      </c>
      <c r="BV223" s="24"/>
      <c r="BW223" s="24" t="s">
        <v>1043</v>
      </c>
      <c r="BX223" s="24" t="s">
        <v>3</v>
      </c>
      <c r="BY223" s="24" t="s">
        <v>881</v>
      </c>
      <c r="BZ223" s="24">
        <v>6</v>
      </c>
      <c r="CA223" s="31">
        <v>44413</v>
      </c>
      <c r="CB223" s="34">
        <v>43951.02</v>
      </c>
    </row>
    <row r="224" spans="1:80" ht="195">
      <c r="A224" s="24">
        <v>221</v>
      </c>
      <c r="B224" s="24" t="s">
        <v>425</v>
      </c>
      <c r="C224" s="24" t="s">
        <v>160</v>
      </c>
      <c r="D224" s="24">
        <v>202</v>
      </c>
      <c r="E224" s="24">
        <v>1</v>
      </c>
      <c r="F224" s="24" t="s">
        <v>145</v>
      </c>
      <c r="G224" s="24">
        <v>321712</v>
      </c>
      <c r="H224" s="24" t="s">
        <v>426</v>
      </c>
      <c r="I224" s="31">
        <v>39137</v>
      </c>
      <c r="J224" s="31">
        <v>40337</v>
      </c>
      <c r="K224" s="24">
        <v>980</v>
      </c>
      <c r="L224" s="32">
        <v>44222100</v>
      </c>
      <c r="M224" s="33">
        <v>0.15</v>
      </c>
      <c r="N224" s="33">
        <v>0</v>
      </c>
      <c r="O224" s="24" t="s">
        <v>555</v>
      </c>
      <c r="P224" s="24" t="s">
        <v>556</v>
      </c>
      <c r="Q224" s="24" t="s">
        <v>549</v>
      </c>
      <c r="R224" s="24" t="s">
        <v>4</v>
      </c>
      <c r="S224" s="24" t="s">
        <v>4</v>
      </c>
      <c r="T224" s="34">
        <f t="shared" si="6"/>
        <v>57601681.479999997</v>
      </c>
      <c r="U224" s="34">
        <v>44222100</v>
      </c>
      <c r="V224" s="34">
        <v>13379581.48</v>
      </c>
      <c r="W224" s="34">
        <v>0</v>
      </c>
      <c r="X224" s="34">
        <v>0</v>
      </c>
      <c r="Y224" s="34">
        <f t="shared" si="7"/>
        <v>57601681.479999997</v>
      </c>
      <c r="Z224" s="24" t="s">
        <v>4</v>
      </c>
      <c r="AA224" s="24" t="s">
        <v>4</v>
      </c>
      <c r="AB224" s="24"/>
      <c r="AC224" s="24"/>
      <c r="AD224" s="24" t="s">
        <v>4</v>
      </c>
      <c r="AE224" s="34">
        <v>1524.98</v>
      </c>
      <c r="AF224" s="34">
        <v>744.16</v>
      </c>
      <c r="AG224" s="34">
        <v>1536.15</v>
      </c>
      <c r="AH224" s="34">
        <v>1132</v>
      </c>
      <c r="AI224" s="34">
        <v>1106.8499999999999</v>
      </c>
      <c r="AJ224" s="34">
        <v>1097.7</v>
      </c>
      <c r="AK224" s="34">
        <v>791.82</v>
      </c>
      <c r="AL224" s="34">
        <v>1967.35</v>
      </c>
      <c r="AM224" s="34">
        <v>1174.79</v>
      </c>
      <c r="AN224" s="34">
        <v>1194.8399999999999</v>
      </c>
      <c r="AO224" s="34">
        <v>1063.5</v>
      </c>
      <c r="AP224" s="34">
        <v>1035.6300000000001</v>
      </c>
      <c r="AQ224" s="34">
        <v>679.24</v>
      </c>
      <c r="AR224" s="34">
        <v>2297.7800000000002</v>
      </c>
      <c r="AS224" s="34">
        <v>1149.6300000000001</v>
      </c>
      <c r="AT224" s="34">
        <v>1149.42</v>
      </c>
      <c r="AU224" s="34">
        <v>1148.93</v>
      </c>
      <c r="AV224" s="34">
        <v>0</v>
      </c>
      <c r="AW224" s="34">
        <v>1150.21</v>
      </c>
      <c r="AX224" s="31">
        <v>44382</v>
      </c>
      <c r="AY224" s="34">
        <v>1150.21</v>
      </c>
      <c r="AZ224" s="24">
        <v>4493</v>
      </c>
      <c r="BA224" s="24">
        <v>3.4</v>
      </c>
      <c r="BB224" s="31">
        <v>41433</v>
      </c>
      <c r="BC224" s="24" t="s">
        <v>4</v>
      </c>
      <c r="BD224" s="24" t="s">
        <v>4</v>
      </c>
      <c r="BE224" s="24" t="s">
        <v>4</v>
      </c>
      <c r="BF224" s="24" t="s">
        <v>855</v>
      </c>
      <c r="BG224" s="24" t="s">
        <v>573</v>
      </c>
      <c r="BH224" s="24" t="s">
        <v>200</v>
      </c>
      <c r="BI224" s="24" t="s">
        <v>1316</v>
      </c>
      <c r="BJ224" s="34">
        <v>35343828.899999999</v>
      </c>
      <c r="BK224" s="34">
        <v>16416396.43</v>
      </c>
      <c r="BL224" s="31">
        <v>41922</v>
      </c>
      <c r="BM224" s="31">
        <v>42979</v>
      </c>
      <c r="BN224" s="24" t="s">
        <v>4</v>
      </c>
      <c r="BO224" s="24" t="s">
        <v>4</v>
      </c>
      <c r="BP224" s="24" t="s">
        <v>3</v>
      </c>
      <c r="BQ224" s="32" t="s">
        <v>4</v>
      </c>
      <c r="BR224" s="24" t="s">
        <v>3</v>
      </c>
      <c r="BS224" s="24" t="s">
        <v>3</v>
      </c>
      <c r="BT224" s="24" t="s">
        <v>3</v>
      </c>
      <c r="BU224" s="24" t="s">
        <v>3</v>
      </c>
      <c r="BV224" s="24"/>
      <c r="BW224" s="24" t="s">
        <v>1044</v>
      </c>
      <c r="BX224" s="24" t="s">
        <v>3</v>
      </c>
      <c r="BY224" s="24" t="s">
        <v>881</v>
      </c>
      <c r="BZ224" s="24">
        <v>6</v>
      </c>
      <c r="CA224" s="31">
        <v>44413</v>
      </c>
      <c r="CB224" s="34">
        <v>456878.37</v>
      </c>
    </row>
    <row r="225" spans="1:80" ht="300">
      <c r="A225" s="24">
        <v>222</v>
      </c>
      <c r="B225" s="24">
        <v>5794346</v>
      </c>
      <c r="C225" s="24" t="s">
        <v>160</v>
      </c>
      <c r="D225" s="24">
        <v>204</v>
      </c>
      <c r="E225" s="24">
        <v>1</v>
      </c>
      <c r="F225" s="24" t="s">
        <v>145</v>
      </c>
      <c r="G225" s="24">
        <v>321712</v>
      </c>
      <c r="H225" s="24" t="s">
        <v>427</v>
      </c>
      <c r="I225" s="31">
        <v>39478</v>
      </c>
      <c r="J225" s="31">
        <v>40574</v>
      </c>
      <c r="K225" s="24">
        <v>980</v>
      </c>
      <c r="L225" s="32">
        <v>30300000</v>
      </c>
      <c r="M225" s="33">
        <v>0.19</v>
      </c>
      <c r="N225" s="33">
        <v>0</v>
      </c>
      <c r="O225" s="24" t="s">
        <v>461</v>
      </c>
      <c r="P225" s="24" t="s">
        <v>556</v>
      </c>
      <c r="Q225" s="24" t="s">
        <v>549</v>
      </c>
      <c r="R225" s="24" t="s">
        <v>4</v>
      </c>
      <c r="S225" s="24" t="s">
        <v>4</v>
      </c>
      <c r="T225" s="34">
        <f t="shared" si="6"/>
        <v>40984716.460000001</v>
      </c>
      <c r="U225" s="34">
        <v>30300000</v>
      </c>
      <c r="V225" s="34">
        <v>10684716.460000001</v>
      </c>
      <c r="W225" s="34">
        <v>0</v>
      </c>
      <c r="X225" s="34">
        <v>0</v>
      </c>
      <c r="Y225" s="34">
        <f t="shared" si="7"/>
        <v>40984716.460000001</v>
      </c>
      <c r="Z225" s="24" t="s">
        <v>4</v>
      </c>
      <c r="AA225" s="24" t="s">
        <v>4</v>
      </c>
      <c r="AB225" s="24"/>
      <c r="AC225" s="24"/>
      <c r="AD225" s="24" t="s">
        <v>3</v>
      </c>
      <c r="AE225" s="34">
        <v>475.02</v>
      </c>
      <c r="AF225" s="34">
        <v>255.84</v>
      </c>
      <c r="AG225" s="34">
        <v>463.84</v>
      </c>
      <c r="AH225" s="34">
        <v>367.99</v>
      </c>
      <c r="AI225" s="34">
        <v>393.12</v>
      </c>
      <c r="AJ225" s="34">
        <v>402.3</v>
      </c>
      <c r="AK225" s="34">
        <v>208.18</v>
      </c>
      <c r="AL225" s="34">
        <v>532.65</v>
      </c>
      <c r="AM225" s="34">
        <v>375.21</v>
      </c>
      <c r="AN225" s="34">
        <v>455.16</v>
      </c>
      <c r="AO225" s="34">
        <v>436.5</v>
      </c>
      <c r="AP225" s="34">
        <v>464.37</v>
      </c>
      <c r="AQ225" s="34">
        <v>320.76</v>
      </c>
      <c r="AR225" s="34">
        <v>1852</v>
      </c>
      <c r="AS225" s="34">
        <v>926</v>
      </c>
      <c r="AT225" s="34">
        <v>9403.0499999999993</v>
      </c>
      <c r="AU225" s="34">
        <v>926</v>
      </c>
      <c r="AV225" s="34">
        <v>0</v>
      </c>
      <c r="AW225" s="34">
        <v>920</v>
      </c>
      <c r="AX225" s="31">
        <v>44382</v>
      </c>
      <c r="AY225" s="34">
        <v>920</v>
      </c>
      <c r="AZ225" s="24">
        <v>4493</v>
      </c>
      <c r="BA225" s="24">
        <v>3.4</v>
      </c>
      <c r="BB225" s="31">
        <v>41670</v>
      </c>
      <c r="BC225" s="24" t="s">
        <v>4</v>
      </c>
      <c r="BD225" s="24" t="s">
        <v>4</v>
      </c>
      <c r="BE225" s="24" t="s">
        <v>3</v>
      </c>
      <c r="BF225" s="24" t="s">
        <v>856</v>
      </c>
      <c r="BG225" s="24" t="s">
        <v>573</v>
      </c>
      <c r="BH225" s="24" t="s">
        <v>200</v>
      </c>
      <c r="BI225" s="24" t="s">
        <v>1317</v>
      </c>
      <c r="BJ225" s="34">
        <v>37517534</v>
      </c>
      <c r="BK225" s="34">
        <v>4425193.45</v>
      </c>
      <c r="BL225" s="31" t="s">
        <v>857</v>
      </c>
      <c r="BM225" s="31" t="s">
        <v>858</v>
      </c>
      <c r="BN225" s="24" t="s">
        <v>4</v>
      </c>
      <c r="BO225" s="24" t="s">
        <v>4</v>
      </c>
      <c r="BP225" s="24" t="s">
        <v>3</v>
      </c>
      <c r="BQ225" s="32" t="s">
        <v>4</v>
      </c>
      <c r="BR225" s="24" t="s">
        <v>3</v>
      </c>
      <c r="BS225" s="24" t="s">
        <v>3</v>
      </c>
      <c r="BT225" s="24" t="s">
        <v>3</v>
      </c>
      <c r="BU225" s="24" t="s">
        <v>3</v>
      </c>
      <c r="BV225" s="24"/>
      <c r="BW225" s="24" t="s">
        <v>1045</v>
      </c>
      <c r="BX225" s="24" t="s">
        <v>3</v>
      </c>
      <c r="BY225" s="24" t="s">
        <v>881</v>
      </c>
      <c r="BZ225" s="24">
        <v>6</v>
      </c>
      <c r="CA225" s="31">
        <v>44413</v>
      </c>
      <c r="CB225" s="34">
        <v>327999.71999999997</v>
      </c>
    </row>
    <row r="226" spans="1:80" ht="409.5">
      <c r="A226" s="24">
        <v>223</v>
      </c>
      <c r="B226" s="24">
        <v>5798625</v>
      </c>
      <c r="C226" s="24" t="s">
        <v>160</v>
      </c>
      <c r="D226" s="24">
        <v>202</v>
      </c>
      <c r="E226" s="24">
        <v>1</v>
      </c>
      <c r="F226" s="24" t="s">
        <v>145</v>
      </c>
      <c r="G226" s="24">
        <v>321712</v>
      </c>
      <c r="H226" s="24" t="s">
        <v>428</v>
      </c>
      <c r="I226" s="31">
        <v>39521</v>
      </c>
      <c r="J226" s="31">
        <v>47191</v>
      </c>
      <c r="K226" s="24">
        <v>840</v>
      </c>
      <c r="L226" s="32">
        <v>297000</v>
      </c>
      <c r="M226" s="33">
        <v>0.15</v>
      </c>
      <c r="N226" s="33">
        <v>0</v>
      </c>
      <c r="O226" s="24" t="s">
        <v>450</v>
      </c>
      <c r="P226" s="24" t="s">
        <v>557</v>
      </c>
      <c r="Q226" s="24" t="s">
        <v>549</v>
      </c>
      <c r="R226" s="24" t="s">
        <v>4</v>
      </c>
      <c r="S226" s="24" t="s">
        <v>4</v>
      </c>
      <c r="T226" s="34">
        <f t="shared" si="6"/>
        <v>23276199.870000001</v>
      </c>
      <c r="U226" s="34">
        <v>7858552.2300000004</v>
      </c>
      <c r="V226" s="34">
        <v>15417647.640000001</v>
      </c>
      <c r="W226" s="34">
        <v>0</v>
      </c>
      <c r="X226" s="34">
        <v>0</v>
      </c>
      <c r="Y226" s="34">
        <f t="shared" si="7"/>
        <v>865714.27</v>
      </c>
      <c r="Z226" s="24" t="s">
        <v>3</v>
      </c>
      <c r="AA226" s="24" t="s">
        <v>3</v>
      </c>
      <c r="AB226" s="24"/>
      <c r="AC226" s="24" t="s">
        <v>4</v>
      </c>
      <c r="AD226" s="24" t="s">
        <v>3</v>
      </c>
      <c r="AE226" s="34">
        <v>0</v>
      </c>
      <c r="AF226" s="34">
        <v>0</v>
      </c>
      <c r="AG226" s="34">
        <v>0</v>
      </c>
      <c r="AH226" s="34">
        <v>0</v>
      </c>
      <c r="AI226" s="34">
        <v>0</v>
      </c>
      <c r="AJ226" s="34">
        <v>0</v>
      </c>
      <c r="AK226" s="34">
        <v>0</v>
      </c>
      <c r="AL226" s="34">
        <v>0</v>
      </c>
      <c r="AM226" s="34">
        <v>0</v>
      </c>
      <c r="AN226" s="34">
        <v>0</v>
      </c>
      <c r="AO226" s="34">
        <v>0</v>
      </c>
      <c r="AP226" s="34">
        <v>0</v>
      </c>
      <c r="AQ226" s="34">
        <v>0</v>
      </c>
      <c r="AR226" s="34">
        <v>0</v>
      </c>
      <c r="AS226" s="34">
        <v>0</v>
      </c>
      <c r="AT226" s="34">
        <v>0</v>
      </c>
      <c r="AU226" s="34">
        <v>0</v>
      </c>
      <c r="AV226" s="34">
        <v>0</v>
      </c>
      <c r="AW226" s="34">
        <v>0</v>
      </c>
      <c r="AX226" s="31">
        <v>42366</v>
      </c>
      <c r="AY226" s="34">
        <v>4478.03</v>
      </c>
      <c r="AZ226" s="24">
        <v>4737</v>
      </c>
      <c r="BA226" s="24" t="s">
        <v>0</v>
      </c>
      <c r="BB226" s="31">
        <v>48287</v>
      </c>
      <c r="BC226" s="24" t="s">
        <v>4</v>
      </c>
      <c r="BD226" s="24" t="s">
        <v>4</v>
      </c>
      <c r="BE226" s="24" t="s">
        <v>3</v>
      </c>
      <c r="BF226" s="24" t="s">
        <v>859</v>
      </c>
      <c r="BG226" s="24" t="s">
        <v>573</v>
      </c>
      <c r="BH226" s="24" t="s">
        <v>201</v>
      </c>
      <c r="BI226" s="24" t="s">
        <v>1318</v>
      </c>
      <c r="BJ226" s="34">
        <v>2108800</v>
      </c>
      <c r="BK226" s="34">
        <v>1130137.68</v>
      </c>
      <c r="BL226" s="31">
        <v>42915</v>
      </c>
      <c r="BM226" s="31">
        <v>43333</v>
      </c>
      <c r="BN226" s="24" t="s">
        <v>4</v>
      </c>
      <c r="BO226" s="24" t="s">
        <v>4</v>
      </c>
      <c r="BP226" s="24" t="s">
        <v>3</v>
      </c>
      <c r="BQ226" s="32" t="s">
        <v>4</v>
      </c>
      <c r="BR226" s="24" t="s">
        <v>3</v>
      </c>
      <c r="BS226" s="24" t="s">
        <v>3</v>
      </c>
      <c r="BT226" s="24" t="s">
        <v>4</v>
      </c>
      <c r="BU226" s="24" t="s">
        <v>4</v>
      </c>
      <c r="BV226" s="24" t="s">
        <v>4</v>
      </c>
      <c r="BW226" s="24" t="s">
        <v>1046</v>
      </c>
      <c r="BX226" s="24" t="s">
        <v>3</v>
      </c>
      <c r="BY226" s="24" t="s">
        <v>881</v>
      </c>
      <c r="BZ226" s="24">
        <v>6</v>
      </c>
      <c r="CA226" s="31">
        <v>44413</v>
      </c>
      <c r="CB226" s="34">
        <v>189499.73</v>
      </c>
    </row>
    <row r="227" spans="1:80" ht="409.5">
      <c r="A227" s="24">
        <v>224</v>
      </c>
      <c r="B227" s="24">
        <v>5821847</v>
      </c>
      <c r="C227" s="24" t="s">
        <v>160</v>
      </c>
      <c r="D227" s="24">
        <v>202</v>
      </c>
      <c r="E227" s="24">
        <v>1</v>
      </c>
      <c r="F227" s="24" t="s">
        <v>145</v>
      </c>
      <c r="G227" s="24">
        <v>321712</v>
      </c>
      <c r="H227" s="24" t="s">
        <v>429</v>
      </c>
      <c r="I227" s="31">
        <v>39282</v>
      </c>
      <c r="J227" s="31">
        <v>44760</v>
      </c>
      <c r="K227" s="24">
        <v>840</v>
      </c>
      <c r="L227" s="32">
        <v>550000</v>
      </c>
      <c r="M227" s="33">
        <v>0.18</v>
      </c>
      <c r="N227" s="33">
        <v>0</v>
      </c>
      <c r="O227" s="24" t="s">
        <v>450</v>
      </c>
      <c r="P227" s="24" t="s">
        <v>558</v>
      </c>
      <c r="Q227" s="24" t="s">
        <v>549</v>
      </c>
      <c r="R227" s="24" t="s">
        <v>4</v>
      </c>
      <c r="S227" s="24" t="s">
        <v>4</v>
      </c>
      <c r="T227" s="34">
        <f t="shared" si="6"/>
        <v>33688973.259999998</v>
      </c>
      <c r="U227" s="34">
        <v>11101705.560000001</v>
      </c>
      <c r="V227" s="34">
        <v>22587267.699999999</v>
      </c>
      <c r="W227" s="34">
        <v>0</v>
      </c>
      <c r="X227" s="34">
        <v>0</v>
      </c>
      <c r="Y227" s="34">
        <f t="shared" si="7"/>
        <v>1252997.7</v>
      </c>
      <c r="Z227" s="24" t="s">
        <v>3</v>
      </c>
      <c r="AA227" s="24" t="s">
        <v>3</v>
      </c>
      <c r="AB227" s="24"/>
      <c r="AC227" s="24" t="s">
        <v>4</v>
      </c>
      <c r="AD227" s="24" t="s">
        <v>3</v>
      </c>
      <c r="AE227" s="34">
        <v>0</v>
      </c>
      <c r="AF227" s="34">
        <v>0</v>
      </c>
      <c r="AG227" s="34">
        <v>0</v>
      </c>
      <c r="AH227" s="34">
        <v>0</v>
      </c>
      <c r="AI227" s="34">
        <v>0</v>
      </c>
      <c r="AJ227" s="34">
        <v>0</v>
      </c>
      <c r="AK227" s="34">
        <v>0</v>
      </c>
      <c r="AL227" s="34">
        <v>0</v>
      </c>
      <c r="AM227" s="34">
        <v>0</v>
      </c>
      <c r="AN227" s="34">
        <v>0</v>
      </c>
      <c r="AO227" s="34">
        <v>0</v>
      </c>
      <c r="AP227" s="34">
        <v>500.11</v>
      </c>
      <c r="AQ227" s="34">
        <v>0</v>
      </c>
      <c r="AR227" s="34">
        <v>0</v>
      </c>
      <c r="AS227" s="34">
        <v>0</v>
      </c>
      <c r="AT227" s="34">
        <v>0</v>
      </c>
      <c r="AU227" s="34">
        <v>0</v>
      </c>
      <c r="AV227" s="34">
        <v>0</v>
      </c>
      <c r="AW227" s="34">
        <v>0</v>
      </c>
      <c r="AX227" s="31">
        <v>43745</v>
      </c>
      <c r="AY227" s="34">
        <v>500.11</v>
      </c>
      <c r="AZ227" s="24">
        <v>4099</v>
      </c>
      <c r="BA227" s="24">
        <v>2.2999999999999998</v>
      </c>
      <c r="BB227" s="31">
        <v>40377</v>
      </c>
      <c r="BC227" s="24" t="s">
        <v>4</v>
      </c>
      <c r="BD227" s="24" t="s">
        <v>4</v>
      </c>
      <c r="BE227" s="24" t="s">
        <v>3</v>
      </c>
      <c r="BF227" s="24" t="s">
        <v>860</v>
      </c>
      <c r="BG227" s="24" t="s">
        <v>573</v>
      </c>
      <c r="BH227" s="24" t="s">
        <v>739</v>
      </c>
      <c r="BI227" s="24" t="s">
        <v>1319</v>
      </c>
      <c r="BJ227" s="34">
        <v>3331650</v>
      </c>
      <c r="BK227" s="34">
        <v>5143452.6500000004</v>
      </c>
      <c r="BL227" s="31">
        <v>43797</v>
      </c>
      <c r="BM227" s="31">
        <v>42878</v>
      </c>
      <c r="BN227" s="24" t="s">
        <v>4</v>
      </c>
      <c r="BO227" s="24" t="s">
        <v>4</v>
      </c>
      <c r="BP227" s="24" t="s">
        <v>3</v>
      </c>
      <c r="BQ227" s="32" t="s">
        <v>4</v>
      </c>
      <c r="BR227" s="24" t="s">
        <v>3</v>
      </c>
      <c r="BS227" s="24" t="s">
        <v>3</v>
      </c>
      <c r="BT227" s="24" t="s">
        <v>4</v>
      </c>
      <c r="BU227" s="24" t="s">
        <v>3</v>
      </c>
      <c r="BV227" s="24"/>
      <c r="BW227" s="24" t="s">
        <v>1047</v>
      </c>
      <c r="BX227" s="24" t="s">
        <v>3</v>
      </c>
      <c r="BY227" s="24" t="s">
        <v>881</v>
      </c>
      <c r="BZ227" s="24">
        <v>6</v>
      </c>
      <c r="CA227" s="31">
        <v>44413</v>
      </c>
      <c r="CB227" s="34">
        <v>272763.44</v>
      </c>
    </row>
    <row r="228" spans="1:80" ht="165">
      <c r="A228" s="24">
        <v>225</v>
      </c>
      <c r="B228" s="24">
        <v>5800867</v>
      </c>
      <c r="C228" s="24" t="s">
        <v>160</v>
      </c>
      <c r="D228" s="24">
        <v>202</v>
      </c>
      <c r="E228" s="24">
        <v>1</v>
      </c>
      <c r="F228" s="24" t="s">
        <v>145</v>
      </c>
      <c r="G228" s="24">
        <v>321712</v>
      </c>
      <c r="H228" s="24" t="s">
        <v>430</v>
      </c>
      <c r="I228" s="31">
        <v>39428</v>
      </c>
      <c r="J228" s="31">
        <v>40524</v>
      </c>
      <c r="K228" s="24">
        <v>840</v>
      </c>
      <c r="L228" s="32">
        <v>500000</v>
      </c>
      <c r="M228" s="33">
        <v>0.18</v>
      </c>
      <c r="N228" s="33">
        <v>0</v>
      </c>
      <c r="O228" s="24" t="s">
        <v>537</v>
      </c>
      <c r="P228" s="24" t="s">
        <v>452</v>
      </c>
      <c r="Q228" s="24" t="s">
        <v>549</v>
      </c>
      <c r="R228" s="24" t="s">
        <v>4</v>
      </c>
      <c r="S228" s="24" t="s">
        <v>4</v>
      </c>
      <c r="T228" s="34">
        <f t="shared" si="6"/>
        <v>18867263.140000001</v>
      </c>
      <c r="U228" s="34">
        <v>13443350</v>
      </c>
      <c r="V228" s="34">
        <v>5423913.1399999997</v>
      </c>
      <c r="W228" s="34">
        <v>0</v>
      </c>
      <c r="X228" s="34">
        <v>0</v>
      </c>
      <c r="Y228" s="34">
        <f t="shared" si="7"/>
        <v>701732.2</v>
      </c>
      <c r="Z228" s="24" t="s">
        <v>3</v>
      </c>
      <c r="AA228" s="24" t="s">
        <v>3</v>
      </c>
      <c r="AB228" s="24"/>
      <c r="AC228" s="24" t="s">
        <v>4</v>
      </c>
      <c r="AD228" s="24" t="s">
        <v>3</v>
      </c>
      <c r="AE228" s="34">
        <v>0</v>
      </c>
      <c r="AF228" s="34">
        <v>0</v>
      </c>
      <c r="AG228" s="34">
        <v>0</v>
      </c>
      <c r="AH228" s="34">
        <v>0</v>
      </c>
      <c r="AI228" s="34">
        <v>0</v>
      </c>
      <c r="AJ228" s="34">
        <v>0</v>
      </c>
      <c r="AK228" s="34">
        <v>0</v>
      </c>
      <c r="AL228" s="34">
        <v>0</v>
      </c>
      <c r="AM228" s="34">
        <v>0</v>
      </c>
      <c r="AN228" s="34">
        <v>0</v>
      </c>
      <c r="AO228" s="34">
        <v>0</v>
      </c>
      <c r="AP228" s="34">
        <v>0</v>
      </c>
      <c r="AQ228" s="34">
        <v>0</v>
      </c>
      <c r="AR228" s="34">
        <v>0</v>
      </c>
      <c r="AS228" s="34">
        <v>0</v>
      </c>
      <c r="AT228" s="34">
        <v>0</v>
      </c>
      <c r="AU228" s="34">
        <v>0</v>
      </c>
      <c r="AV228" s="34">
        <v>0</v>
      </c>
      <c r="AW228" s="34">
        <v>0</v>
      </c>
      <c r="AX228" s="31">
        <v>40074</v>
      </c>
      <c r="AY228" s="34">
        <v>20816.900000000001</v>
      </c>
      <c r="AZ228" s="24">
        <v>4526</v>
      </c>
      <c r="BA228" s="24">
        <v>2.2999999999999998</v>
      </c>
      <c r="BB228" s="31">
        <v>41620</v>
      </c>
      <c r="BC228" s="24" t="s">
        <v>4</v>
      </c>
      <c r="BD228" s="24" t="s">
        <v>4</v>
      </c>
      <c r="BE228" s="24" t="s">
        <v>3</v>
      </c>
      <c r="BF228" s="24" t="s">
        <v>861</v>
      </c>
      <c r="BG228" s="24" t="s">
        <v>573</v>
      </c>
      <c r="BH228" s="24" t="s">
        <v>578</v>
      </c>
      <c r="BI228" s="24" t="s">
        <v>1320</v>
      </c>
      <c r="BJ228" s="34">
        <v>4243010</v>
      </c>
      <c r="BK228" s="34">
        <v>3566631.5</v>
      </c>
      <c r="BL228" s="31">
        <v>40564</v>
      </c>
      <c r="BM228" s="31">
        <v>44034</v>
      </c>
      <c r="BN228" s="24" t="s">
        <v>4</v>
      </c>
      <c r="BO228" s="24" t="s">
        <v>4</v>
      </c>
      <c r="BP228" s="24" t="s">
        <v>3</v>
      </c>
      <c r="BQ228" s="32" t="s">
        <v>4</v>
      </c>
      <c r="BR228" s="24" t="s">
        <v>3</v>
      </c>
      <c r="BS228" s="24" t="s">
        <v>3</v>
      </c>
      <c r="BT228" s="24" t="s">
        <v>4</v>
      </c>
      <c r="BU228" s="24" t="s">
        <v>4</v>
      </c>
      <c r="BV228" s="24"/>
      <c r="BW228" s="24" t="s">
        <v>1047</v>
      </c>
      <c r="BX228" s="24" t="s">
        <v>3</v>
      </c>
      <c r="BY228" s="24" t="s">
        <v>881</v>
      </c>
      <c r="BZ228" s="24">
        <v>6</v>
      </c>
      <c r="CA228" s="31">
        <v>44413</v>
      </c>
      <c r="CB228" s="34">
        <v>159648.57</v>
      </c>
    </row>
    <row r="229" spans="1:80" ht="195">
      <c r="A229" s="24">
        <v>226</v>
      </c>
      <c r="B229" s="24">
        <v>5792536</v>
      </c>
      <c r="C229" s="24" t="s">
        <v>160</v>
      </c>
      <c r="D229" s="24">
        <v>202</v>
      </c>
      <c r="E229" s="24">
        <v>1</v>
      </c>
      <c r="F229" s="24" t="s">
        <v>145</v>
      </c>
      <c r="G229" s="24">
        <v>321712</v>
      </c>
      <c r="H229" s="24" t="s">
        <v>431</v>
      </c>
      <c r="I229" s="31">
        <v>39339</v>
      </c>
      <c r="J229" s="31">
        <v>40435</v>
      </c>
      <c r="K229" s="24">
        <v>840</v>
      </c>
      <c r="L229" s="32">
        <v>300000</v>
      </c>
      <c r="M229" s="33">
        <v>0.18</v>
      </c>
      <c r="N229" s="33">
        <v>0</v>
      </c>
      <c r="O229" s="24" t="s">
        <v>465</v>
      </c>
      <c r="P229" s="24" t="s">
        <v>452</v>
      </c>
      <c r="Q229" s="24" t="s">
        <v>549</v>
      </c>
      <c r="R229" s="24" t="s">
        <v>4</v>
      </c>
      <c r="S229" s="24" t="s">
        <v>4</v>
      </c>
      <c r="T229" s="34">
        <f t="shared" si="6"/>
        <v>10996598.189999999</v>
      </c>
      <c r="U229" s="34">
        <v>8066010</v>
      </c>
      <c r="V229" s="34">
        <v>2930588.19</v>
      </c>
      <c r="W229" s="34">
        <v>0</v>
      </c>
      <c r="X229" s="34">
        <v>0</v>
      </c>
      <c r="Y229" s="34">
        <f t="shared" si="7"/>
        <v>408997.69</v>
      </c>
      <c r="Z229" s="24" t="s">
        <v>3</v>
      </c>
      <c r="AA229" s="24" t="s">
        <v>3</v>
      </c>
      <c r="AB229" s="24"/>
      <c r="AC229" s="24" t="s">
        <v>4</v>
      </c>
      <c r="AD229" s="24" t="s">
        <v>3</v>
      </c>
      <c r="AE229" s="34">
        <v>0</v>
      </c>
      <c r="AF229" s="34">
        <v>0</v>
      </c>
      <c r="AG229" s="34">
        <v>0</v>
      </c>
      <c r="AH229" s="34">
        <v>0</v>
      </c>
      <c r="AI229" s="34">
        <v>0</v>
      </c>
      <c r="AJ229" s="34">
        <v>0</v>
      </c>
      <c r="AK229" s="34">
        <v>0</v>
      </c>
      <c r="AL229" s="34">
        <v>0</v>
      </c>
      <c r="AM229" s="34">
        <v>0</v>
      </c>
      <c r="AN229" s="34">
        <v>0</v>
      </c>
      <c r="AO229" s="34">
        <v>0</v>
      </c>
      <c r="AP229" s="34">
        <v>1000.22</v>
      </c>
      <c r="AQ229" s="34">
        <v>0</v>
      </c>
      <c r="AR229" s="34">
        <v>0</v>
      </c>
      <c r="AS229" s="34">
        <v>0</v>
      </c>
      <c r="AT229" s="34">
        <v>0</v>
      </c>
      <c r="AU229" s="34">
        <v>0</v>
      </c>
      <c r="AV229" s="34">
        <v>0</v>
      </c>
      <c r="AW229" s="34">
        <v>0</v>
      </c>
      <c r="AX229" s="31">
        <v>43745</v>
      </c>
      <c r="AY229" s="34">
        <v>1000.22</v>
      </c>
      <c r="AZ229" s="24">
        <v>4526</v>
      </c>
      <c r="BA229" s="24">
        <v>4</v>
      </c>
      <c r="BB229" s="31">
        <v>41184</v>
      </c>
      <c r="BC229" s="24" t="s">
        <v>4</v>
      </c>
      <c r="BD229" s="24" t="s">
        <v>4</v>
      </c>
      <c r="BE229" s="24" t="s">
        <v>3</v>
      </c>
      <c r="BF229" s="24" t="s">
        <v>862</v>
      </c>
      <c r="BG229" s="24" t="s">
        <v>573</v>
      </c>
      <c r="BH229" s="24" t="s">
        <v>578</v>
      </c>
      <c r="BI229" s="24" t="s">
        <v>1321</v>
      </c>
      <c r="BJ229" s="34">
        <v>3658098.8</v>
      </c>
      <c r="BK229" s="34">
        <v>2105292.5</v>
      </c>
      <c r="BL229" s="31">
        <v>40564</v>
      </c>
      <c r="BM229" s="31">
        <v>44034</v>
      </c>
      <c r="BN229" s="24" t="s">
        <v>4</v>
      </c>
      <c r="BO229" s="24" t="s">
        <v>4</v>
      </c>
      <c r="BP229" s="24" t="s">
        <v>3</v>
      </c>
      <c r="BQ229" s="32" t="s">
        <v>4</v>
      </c>
      <c r="BR229" s="24" t="s">
        <v>3</v>
      </c>
      <c r="BS229" s="24" t="s">
        <v>3</v>
      </c>
      <c r="BT229" s="24" t="s">
        <v>3</v>
      </c>
      <c r="BU229" s="24" t="s">
        <v>4</v>
      </c>
      <c r="BV229" s="24"/>
      <c r="BW229" s="24" t="s">
        <v>1047</v>
      </c>
      <c r="BX229" s="24" t="s">
        <v>3</v>
      </c>
      <c r="BY229" s="24" t="s">
        <v>881</v>
      </c>
      <c r="BZ229" s="24">
        <v>6</v>
      </c>
      <c r="CA229" s="31">
        <v>44413</v>
      </c>
      <c r="CB229" s="34">
        <v>93049.59</v>
      </c>
    </row>
    <row r="230" spans="1:80" ht="375">
      <c r="A230" s="24">
        <v>227</v>
      </c>
      <c r="B230" s="24">
        <v>5781963</v>
      </c>
      <c r="C230" s="24" t="s">
        <v>160</v>
      </c>
      <c r="D230" s="24">
        <v>202</v>
      </c>
      <c r="E230" s="24">
        <v>1</v>
      </c>
      <c r="F230" s="24" t="s">
        <v>145</v>
      </c>
      <c r="G230" s="24">
        <v>321712</v>
      </c>
      <c r="H230" s="24" t="s">
        <v>432</v>
      </c>
      <c r="I230" s="31">
        <v>39357</v>
      </c>
      <c r="J230" s="31">
        <v>40088</v>
      </c>
      <c r="K230" s="24">
        <v>840</v>
      </c>
      <c r="L230" s="32">
        <v>700000</v>
      </c>
      <c r="M230" s="33">
        <v>0.18</v>
      </c>
      <c r="N230" s="33">
        <v>0</v>
      </c>
      <c r="O230" s="24" t="s">
        <v>559</v>
      </c>
      <c r="P230" s="24" t="s">
        <v>452</v>
      </c>
      <c r="Q230" s="24" t="s">
        <v>549</v>
      </c>
      <c r="R230" s="24" t="s">
        <v>4</v>
      </c>
      <c r="S230" s="24" t="s">
        <v>4</v>
      </c>
      <c r="T230" s="34">
        <f t="shared" si="6"/>
        <v>22332461.640000001</v>
      </c>
      <c r="U230" s="34">
        <v>18820690</v>
      </c>
      <c r="V230" s="34">
        <v>3511771.64</v>
      </c>
      <c r="W230" s="34">
        <v>0</v>
      </c>
      <c r="X230" s="34">
        <v>0</v>
      </c>
      <c r="Y230" s="34">
        <f t="shared" si="7"/>
        <v>830613.71</v>
      </c>
      <c r="Z230" s="24" t="s">
        <v>3</v>
      </c>
      <c r="AA230" s="24" t="s">
        <v>3</v>
      </c>
      <c r="AB230" s="24"/>
      <c r="AC230" s="24" t="s">
        <v>4</v>
      </c>
      <c r="AD230" s="24" t="s">
        <v>4</v>
      </c>
      <c r="AE230" s="34">
        <v>0</v>
      </c>
      <c r="AF230" s="34">
        <v>0</v>
      </c>
      <c r="AG230" s="34">
        <v>0</v>
      </c>
      <c r="AH230" s="34">
        <v>0</v>
      </c>
      <c r="AI230" s="34">
        <v>0</v>
      </c>
      <c r="AJ230" s="34">
        <v>0</v>
      </c>
      <c r="AK230" s="34">
        <v>0</v>
      </c>
      <c r="AL230" s="34">
        <v>0</v>
      </c>
      <c r="AM230" s="34">
        <v>0</v>
      </c>
      <c r="AN230" s="34">
        <v>0</v>
      </c>
      <c r="AO230" s="34">
        <v>0</v>
      </c>
      <c r="AP230" s="34">
        <v>0</v>
      </c>
      <c r="AQ230" s="34">
        <v>0</v>
      </c>
      <c r="AR230" s="34">
        <v>0</v>
      </c>
      <c r="AS230" s="34">
        <v>0</v>
      </c>
      <c r="AT230" s="34">
        <v>0</v>
      </c>
      <c r="AU230" s="34">
        <v>0</v>
      </c>
      <c r="AV230" s="34">
        <v>0</v>
      </c>
      <c r="AW230" s="34">
        <v>0</v>
      </c>
      <c r="AX230" s="31">
        <v>40106</v>
      </c>
      <c r="AY230" s="34">
        <v>39850</v>
      </c>
      <c r="AZ230" s="24">
        <v>4583</v>
      </c>
      <c r="BA230" s="24">
        <v>4</v>
      </c>
      <c r="BB230" s="31">
        <v>41184</v>
      </c>
      <c r="BC230" s="24" t="s">
        <v>4</v>
      </c>
      <c r="BD230" s="24" t="s">
        <v>4</v>
      </c>
      <c r="BE230" s="24" t="s">
        <v>3</v>
      </c>
      <c r="BF230" s="24" t="s">
        <v>863</v>
      </c>
      <c r="BG230" s="24" t="s">
        <v>573</v>
      </c>
      <c r="BH230" s="24" t="s">
        <v>201</v>
      </c>
      <c r="BI230" s="24" t="s">
        <v>1322</v>
      </c>
      <c r="BJ230" s="34">
        <v>6565000</v>
      </c>
      <c r="BK230" s="34">
        <v>1772418.05</v>
      </c>
      <c r="BL230" s="31">
        <v>42957</v>
      </c>
      <c r="BM230" s="31">
        <v>44034</v>
      </c>
      <c r="BN230" s="24" t="s">
        <v>4</v>
      </c>
      <c r="BO230" s="24" t="s">
        <v>4</v>
      </c>
      <c r="BP230" s="24" t="s">
        <v>3</v>
      </c>
      <c r="BQ230" s="32" t="s">
        <v>4</v>
      </c>
      <c r="BR230" s="24" t="s">
        <v>3</v>
      </c>
      <c r="BS230" s="24" t="s">
        <v>3</v>
      </c>
      <c r="BT230" s="24" t="s">
        <v>3</v>
      </c>
      <c r="BU230" s="24" t="s">
        <v>4</v>
      </c>
      <c r="BV230" s="24"/>
      <c r="BW230" s="24" t="s">
        <v>1047</v>
      </c>
      <c r="BX230" s="24" t="s">
        <v>3</v>
      </c>
      <c r="BY230" s="24" t="s">
        <v>881</v>
      </c>
      <c r="BZ230" s="24">
        <v>6</v>
      </c>
      <c r="CA230" s="31">
        <v>44413</v>
      </c>
      <c r="CB230" s="34">
        <v>188969.93</v>
      </c>
    </row>
    <row r="231" spans="1:80" ht="409.5">
      <c r="A231" s="24">
        <v>228</v>
      </c>
      <c r="B231" s="24">
        <v>5785006</v>
      </c>
      <c r="C231" s="24" t="s">
        <v>160</v>
      </c>
      <c r="D231" s="24">
        <v>202</v>
      </c>
      <c r="E231" s="24">
        <v>1</v>
      </c>
      <c r="F231" s="24" t="s">
        <v>145</v>
      </c>
      <c r="G231" s="24">
        <v>321712</v>
      </c>
      <c r="H231" s="24" t="s">
        <v>433</v>
      </c>
      <c r="I231" s="31">
        <v>39143</v>
      </c>
      <c r="J231" s="31">
        <v>39874</v>
      </c>
      <c r="K231" s="24">
        <v>840</v>
      </c>
      <c r="L231" s="32">
        <v>155000</v>
      </c>
      <c r="M231" s="33">
        <v>0.18</v>
      </c>
      <c r="N231" s="33">
        <v>0</v>
      </c>
      <c r="O231" s="24" t="s">
        <v>450</v>
      </c>
      <c r="P231" s="24" t="s">
        <v>560</v>
      </c>
      <c r="Q231" s="24" t="s">
        <v>549</v>
      </c>
      <c r="R231" s="24" t="s">
        <v>4</v>
      </c>
      <c r="S231" s="24" t="s">
        <v>4</v>
      </c>
      <c r="T231" s="34">
        <f t="shared" si="6"/>
        <v>4529186.95</v>
      </c>
      <c r="U231" s="34">
        <v>4167438.5</v>
      </c>
      <c r="V231" s="34">
        <v>361748.45</v>
      </c>
      <c r="W231" s="34">
        <v>0</v>
      </c>
      <c r="X231" s="34">
        <v>0</v>
      </c>
      <c r="Y231" s="34">
        <f t="shared" si="7"/>
        <v>168454.55</v>
      </c>
      <c r="Z231" s="24" t="s">
        <v>3</v>
      </c>
      <c r="AA231" s="24" t="s">
        <v>3</v>
      </c>
      <c r="AB231" s="24" t="s">
        <v>3</v>
      </c>
      <c r="AC231" s="24" t="s">
        <v>4</v>
      </c>
      <c r="AD231" s="24" t="s">
        <v>3</v>
      </c>
      <c r="AE231" s="34">
        <v>0</v>
      </c>
      <c r="AF231" s="34">
        <v>0</v>
      </c>
      <c r="AG231" s="34">
        <v>0</v>
      </c>
      <c r="AH231" s="34">
        <v>0</v>
      </c>
      <c r="AI231" s="34">
        <v>0</v>
      </c>
      <c r="AJ231" s="34">
        <v>0</v>
      </c>
      <c r="AK231" s="34">
        <v>0</v>
      </c>
      <c r="AL231" s="34">
        <v>0</v>
      </c>
      <c r="AM231" s="34">
        <v>0</v>
      </c>
      <c r="AN231" s="34">
        <v>0</v>
      </c>
      <c r="AO231" s="34">
        <v>0</v>
      </c>
      <c r="AP231" s="34">
        <v>0</v>
      </c>
      <c r="AQ231" s="34">
        <v>0</v>
      </c>
      <c r="AR231" s="34">
        <v>0</v>
      </c>
      <c r="AS231" s="34">
        <v>0</v>
      </c>
      <c r="AT231" s="34">
        <v>0</v>
      </c>
      <c r="AU231" s="34">
        <v>0</v>
      </c>
      <c r="AV231" s="34">
        <v>0</v>
      </c>
      <c r="AW231" s="34">
        <v>0</v>
      </c>
      <c r="AX231" s="31">
        <v>39701</v>
      </c>
      <c r="AY231" s="34">
        <v>8916.7800000000007</v>
      </c>
      <c r="AZ231" s="24">
        <v>4799</v>
      </c>
      <c r="BA231" s="24" t="s">
        <v>0</v>
      </c>
      <c r="BB231" s="31">
        <v>40970</v>
      </c>
      <c r="BC231" s="24" t="s">
        <v>4</v>
      </c>
      <c r="BD231" s="24" t="s">
        <v>4</v>
      </c>
      <c r="BE231" s="24" t="s">
        <v>3</v>
      </c>
      <c r="BF231" s="24" t="s">
        <v>864</v>
      </c>
      <c r="BG231" s="24" t="s">
        <v>573</v>
      </c>
      <c r="BH231" s="24" t="s">
        <v>201</v>
      </c>
      <c r="BI231" s="24" t="s">
        <v>1323</v>
      </c>
      <c r="BJ231" s="34">
        <v>868559.6</v>
      </c>
      <c r="BK231" s="34">
        <v>1115520</v>
      </c>
      <c r="BL231" s="31">
        <v>42858</v>
      </c>
      <c r="BM231" s="31">
        <v>42821</v>
      </c>
      <c r="BN231" s="24" t="s">
        <v>4</v>
      </c>
      <c r="BO231" s="24" t="s">
        <v>4</v>
      </c>
      <c r="BP231" s="24" t="s">
        <v>3</v>
      </c>
      <c r="BQ231" s="32" t="s">
        <v>4</v>
      </c>
      <c r="BR231" s="24" t="s">
        <v>4</v>
      </c>
      <c r="BS231" s="24" t="s">
        <v>4</v>
      </c>
      <c r="BT231" s="24" t="s">
        <v>3</v>
      </c>
      <c r="BU231" s="24" t="s">
        <v>4</v>
      </c>
      <c r="BV231" s="24"/>
      <c r="BW231" s="24" t="s">
        <v>1048</v>
      </c>
      <c r="BX231" s="24" t="s">
        <v>3</v>
      </c>
      <c r="BY231" s="24" t="s">
        <v>881</v>
      </c>
      <c r="BZ231" s="24">
        <v>6</v>
      </c>
      <c r="CA231" s="31">
        <v>44413</v>
      </c>
      <c r="CB231" s="34">
        <v>38324.49</v>
      </c>
    </row>
    <row r="232" spans="1:80" ht="60">
      <c r="A232" s="24">
        <v>229</v>
      </c>
      <c r="B232" s="24">
        <v>5782020</v>
      </c>
      <c r="C232" s="24" t="s">
        <v>160</v>
      </c>
      <c r="D232" s="24">
        <v>205</v>
      </c>
      <c r="E232" s="24">
        <v>1</v>
      </c>
      <c r="F232" s="24" t="s">
        <v>145</v>
      </c>
      <c r="G232" s="24">
        <v>321712</v>
      </c>
      <c r="H232" s="24" t="s">
        <v>434</v>
      </c>
      <c r="I232" s="31">
        <v>39513</v>
      </c>
      <c r="J232" s="31">
        <v>39878</v>
      </c>
      <c r="K232" s="24">
        <v>840</v>
      </c>
      <c r="L232" s="32">
        <v>70000</v>
      </c>
      <c r="M232" s="33">
        <v>0.18</v>
      </c>
      <c r="N232" s="33">
        <v>0</v>
      </c>
      <c r="O232" s="24" t="s">
        <v>465</v>
      </c>
      <c r="P232" s="24" t="s">
        <v>452</v>
      </c>
      <c r="Q232" s="24" t="s">
        <v>549</v>
      </c>
      <c r="R232" s="24" t="s">
        <v>4</v>
      </c>
      <c r="S232" s="24" t="s">
        <v>4</v>
      </c>
      <c r="T232" s="34">
        <f t="shared" si="6"/>
        <v>1752223.98</v>
      </c>
      <c r="U232" s="34">
        <v>1752223.98</v>
      </c>
      <c r="V232" s="34">
        <v>0</v>
      </c>
      <c r="W232" s="34">
        <v>0</v>
      </c>
      <c r="X232" s="34">
        <v>0</v>
      </c>
      <c r="Y232" s="34">
        <f t="shared" si="7"/>
        <v>65170.66</v>
      </c>
      <c r="Z232" s="24" t="s">
        <v>3</v>
      </c>
      <c r="AA232" s="24"/>
      <c r="AB232" s="24" t="s">
        <v>3</v>
      </c>
      <c r="AC232" s="24" t="s">
        <v>3</v>
      </c>
      <c r="AD232" s="24" t="s">
        <v>3</v>
      </c>
      <c r="AE232" s="34">
        <v>0</v>
      </c>
      <c r="AF232" s="34">
        <v>0</v>
      </c>
      <c r="AG232" s="34">
        <v>0</v>
      </c>
      <c r="AH232" s="34">
        <v>0</v>
      </c>
      <c r="AI232" s="34">
        <v>0</v>
      </c>
      <c r="AJ232" s="34">
        <v>0</v>
      </c>
      <c r="AK232" s="34">
        <v>0</v>
      </c>
      <c r="AL232" s="34">
        <v>0</v>
      </c>
      <c r="AM232" s="34">
        <v>0</v>
      </c>
      <c r="AN232" s="34">
        <v>0</v>
      </c>
      <c r="AO232" s="34">
        <v>0</v>
      </c>
      <c r="AP232" s="34">
        <v>0</v>
      </c>
      <c r="AQ232" s="34">
        <v>0</v>
      </c>
      <c r="AR232" s="34">
        <v>0</v>
      </c>
      <c r="AS232" s="34">
        <v>0</v>
      </c>
      <c r="AT232" s="34">
        <v>0</v>
      </c>
      <c r="AU232" s="34">
        <v>0</v>
      </c>
      <c r="AV232" s="34">
        <v>0</v>
      </c>
      <c r="AW232" s="34">
        <v>0</v>
      </c>
      <c r="AX232" s="31">
        <v>39701</v>
      </c>
      <c r="AY232" s="34">
        <v>4026.9</v>
      </c>
      <c r="AZ232" s="24">
        <v>4675</v>
      </c>
      <c r="BA232" s="24" t="s">
        <v>0</v>
      </c>
      <c r="BB232" s="31">
        <v>40974</v>
      </c>
      <c r="BC232" s="24" t="s">
        <v>4</v>
      </c>
      <c r="BD232" s="24" t="s">
        <v>4</v>
      </c>
      <c r="BE232" s="24" t="s">
        <v>4</v>
      </c>
      <c r="BF232" s="24"/>
      <c r="BG232" s="24"/>
      <c r="BH232" s="24"/>
      <c r="BI232" s="24" t="s">
        <v>604</v>
      </c>
      <c r="BJ232" s="34">
        <v>685234.5</v>
      </c>
      <c r="BK232" s="34">
        <v>395901</v>
      </c>
      <c r="BL232" s="31">
        <v>42877</v>
      </c>
      <c r="BM232" s="31">
        <v>42755</v>
      </c>
      <c r="BN232" s="24" t="s">
        <v>4</v>
      </c>
      <c r="BO232" s="24" t="s">
        <v>3</v>
      </c>
      <c r="BP232" s="24" t="s">
        <v>3</v>
      </c>
      <c r="BQ232" s="32" t="s">
        <v>4</v>
      </c>
      <c r="BR232" s="24" t="s">
        <v>4</v>
      </c>
      <c r="BS232" s="24" t="s">
        <v>4</v>
      </c>
      <c r="BT232" s="24" t="s">
        <v>3</v>
      </c>
      <c r="BU232" s="24" t="s">
        <v>4</v>
      </c>
      <c r="BV232" s="24"/>
      <c r="BW232" s="24" t="s">
        <v>146</v>
      </c>
      <c r="BX232" s="24" t="s">
        <v>3</v>
      </c>
      <c r="BY232" s="24" t="s">
        <v>881</v>
      </c>
      <c r="BZ232" s="24">
        <v>6</v>
      </c>
      <c r="CA232" s="31">
        <v>44413</v>
      </c>
      <c r="CB232" s="34">
        <v>14826.74</v>
      </c>
    </row>
    <row r="233" spans="1:80" ht="105">
      <c r="A233" s="24">
        <v>230</v>
      </c>
      <c r="B233" s="24">
        <v>5786627</v>
      </c>
      <c r="C233" s="24" t="s">
        <v>160</v>
      </c>
      <c r="D233" s="24">
        <v>205</v>
      </c>
      <c r="E233" s="24">
        <v>1</v>
      </c>
      <c r="F233" s="24" t="s">
        <v>145</v>
      </c>
      <c r="G233" s="24">
        <v>321712</v>
      </c>
      <c r="H233" s="24" t="s">
        <v>435</v>
      </c>
      <c r="I233" s="31">
        <v>39324</v>
      </c>
      <c r="J233" s="31">
        <v>40055</v>
      </c>
      <c r="K233" s="24">
        <v>840</v>
      </c>
      <c r="L233" s="32">
        <v>593900</v>
      </c>
      <c r="M233" s="33">
        <v>0.17</v>
      </c>
      <c r="N233" s="33">
        <v>0</v>
      </c>
      <c r="O233" s="24" t="s">
        <v>544</v>
      </c>
      <c r="P233" s="24" t="s">
        <v>452</v>
      </c>
      <c r="Q233" s="24" t="s">
        <v>549</v>
      </c>
      <c r="R233" s="24" t="s">
        <v>4</v>
      </c>
      <c r="S233" s="24" t="s">
        <v>4</v>
      </c>
      <c r="T233" s="34">
        <f t="shared" si="6"/>
        <v>16670908.779999999</v>
      </c>
      <c r="U233" s="34">
        <v>15968011.130000001</v>
      </c>
      <c r="V233" s="34">
        <v>702897.65</v>
      </c>
      <c r="W233" s="34">
        <v>0</v>
      </c>
      <c r="X233" s="34">
        <v>0</v>
      </c>
      <c r="Y233" s="34">
        <f t="shared" si="7"/>
        <v>620042.94999999995</v>
      </c>
      <c r="Z233" s="24" t="s">
        <v>3</v>
      </c>
      <c r="AA233" s="24"/>
      <c r="AB233" s="24"/>
      <c r="AC233" s="24"/>
      <c r="AD233" s="24" t="s">
        <v>3</v>
      </c>
      <c r="AE233" s="34">
        <v>0</v>
      </c>
      <c r="AF233" s="34">
        <v>702618.73</v>
      </c>
      <c r="AG233" s="34">
        <v>0</v>
      </c>
      <c r="AH233" s="34">
        <v>0</v>
      </c>
      <c r="AI233" s="34">
        <v>0</v>
      </c>
      <c r="AJ233" s="34">
        <v>0</v>
      </c>
      <c r="AK233" s="34">
        <v>0</v>
      </c>
      <c r="AL233" s="34">
        <v>0</v>
      </c>
      <c r="AM233" s="34">
        <v>0</v>
      </c>
      <c r="AN233" s="34">
        <v>0</v>
      </c>
      <c r="AO233" s="34">
        <v>0</v>
      </c>
      <c r="AP233" s="34">
        <v>0</v>
      </c>
      <c r="AQ233" s="34">
        <v>0</v>
      </c>
      <c r="AR233" s="34">
        <v>0</v>
      </c>
      <c r="AS233" s="34">
        <v>0</v>
      </c>
      <c r="AT233" s="34">
        <v>0</v>
      </c>
      <c r="AU233" s="34">
        <v>0</v>
      </c>
      <c r="AV233" s="34">
        <v>0</v>
      </c>
      <c r="AW233" s="34">
        <v>0</v>
      </c>
      <c r="AX233" s="31">
        <v>42846</v>
      </c>
      <c r="AY233" s="34">
        <v>702618.73</v>
      </c>
      <c r="AZ233" s="24">
        <v>4434</v>
      </c>
      <c r="BA233" s="24">
        <v>2</v>
      </c>
      <c r="BB233" s="31">
        <v>41151</v>
      </c>
      <c r="BC233" s="24" t="s">
        <v>4</v>
      </c>
      <c r="BD233" s="24" t="s">
        <v>4</v>
      </c>
      <c r="BE233" s="24" t="s">
        <v>4</v>
      </c>
      <c r="BF233" s="24"/>
      <c r="BG233" s="24"/>
      <c r="BH233" s="24"/>
      <c r="BI233" s="24" t="s">
        <v>604</v>
      </c>
      <c r="BJ233" s="34">
        <v>9702161</v>
      </c>
      <c r="BK233" s="34"/>
      <c r="BL233" s="31"/>
      <c r="BM233" s="31"/>
      <c r="BN233" s="24" t="s">
        <v>865</v>
      </c>
      <c r="BO233" s="24" t="s">
        <v>4</v>
      </c>
      <c r="BP233" s="24" t="s">
        <v>3</v>
      </c>
      <c r="BQ233" s="32" t="s">
        <v>4</v>
      </c>
      <c r="BR233" s="24" t="s">
        <v>3</v>
      </c>
      <c r="BS233" s="24" t="s">
        <v>3</v>
      </c>
      <c r="BT233" s="24" t="s">
        <v>4</v>
      </c>
      <c r="BU233" s="24" t="s">
        <v>4</v>
      </c>
      <c r="BV233" s="24"/>
      <c r="BW233" s="24" t="s">
        <v>1056</v>
      </c>
      <c r="BX233" s="24" t="s">
        <v>3</v>
      </c>
      <c r="BY233" s="24" t="s">
        <v>881</v>
      </c>
      <c r="BZ233" s="24">
        <v>6</v>
      </c>
      <c r="CA233" s="31">
        <v>44413</v>
      </c>
      <c r="CB233" s="34">
        <v>141211.56</v>
      </c>
    </row>
    <row r="234" spans="1:80" ht="409.5">
      <c r="A234" s="24">
        <v>231</v>
      </c>
      <c r="B234" s="24">
        <v>5867756</v>
      </c>
      <c r="C234" s="24" t="s">
        <v>160</v>
      </c>
      <c r="D234" s="24">
        <v>202</v>
      </c>
      <c r="E234" s="24">
        <v>1</v>
      </c>
      <c r="F234" s="24" t="s">
        <v>145</v>
      </c>
      <c r="G234" s="24">
        <v>321712</v>
      </c>
      <c r="H234" s="24" t="s">
        <v>436</v>
      </c>
      <c r="I234" s="31">
        <v>39489</v>
      </c>
      <c r="J234" s="31">
        <v>40220</v>
      </c>
      <c r="K234" s="24">
        <v>840</v>
      </c>
      <c r="L234" s="32">
        <v>1500000</v>
      </c>
      <c r="M234" s="33">
        <v>0.17</v>
      </c>
      <c r="N234" s="33">
        <v>0</v>
      </c>
      <c r="O234" s="24" t="s">
        <v>535</v>
      </c>
      <c r="P234" s="24" t="s">
        <v>452</v>
      </c>
      <c r="Q234" s="24" t="s">
        <v>549</v>
      </c>
      <c r="R234" s="24" t="s">
        <v>4</v>
      </c>
      <c r="S234" s="24" t="s">
        <v>4</v>
      </c>
      <c r="T234" s="34">
        <f t="shared" si="6"/>
        <v>39889418.659999996</v>
      </c>
      <c r="U234" s="34">
        <v>37641380</v>
      </c>
      <c r="V234" s="34">
        <v>2248038.66</v>
      </c>
      <c r="W234" s="34">
        <v>0</v>
      </c>
      <c r="X234" s="34">
        <v>0</v>
      </c>
      <c r="Y234" s="34">
        <f t="shared" si="7"/>
        <v>1483611.55</v>
      </c>
      <c r="Z234" s="24" t="s">
        <v>3</v>
      </c>
      <c r="AA234" s="24" t="s">
        <v>3</v>
      </c>
      <c r="AB234" s="24"/>
      <c r="AC234" s="24"/>
      <c r="AD234" s="24" t="s">
        <v>3</v>
      </c>
      <c r="AE234" s="34">
        <v>62.99</v>
      </c>
      <c r="AF234" s="34">
        <v>107.93</v>
      </c>
      <c r="AG234" s="34">
        <v>0</v>
      </c>
      <c r="AH234" s="34">
        <v>953041.79</v>
      </c>
      <c r="AI234" s="34">
        <v>0</v>
      </c>
      <c r="AJ234" s="34">
        <v>0</v>
      </c>
      <c r="AK234" s="34">
        <v>0</v>
      </c>
      <c r="AL234" s="34">
        <v>0</v>
      </c>
      <c r="AM234" s="34">
        <v>0</v>
      </c>
      <c r="AN234" s="34">
        <v>0</v>
      </c>
      <c r="AO234" s="34">
        <v>0</v>
      </c>
      <c r="AP234" s="34">
        <v>0</v>
      </c>
      <c r="AQ234" s="34">
        <v>0</v>
      </c>
      <c r="AR234" s="34">
        <v>0</v>
      </c>
      <c r="AS234" s="34">
        <v>0</v>
      </c>
      <c r="AT234" s="34">
        <v>0</v>
      </c>
      <c r="AU234" s="34">
        <v>0</v>
      </c>
      <c r="AV234" s="34">
        <v>0</v>
      </c>
      <c r="AW234" s="34">
        <v>0</v>
      </c>
      <c r="AX234" s="31">
        <v>43074</v>
      </c>
      <c r="AY234" s="34">
        <v>953041.79</v>
      </c>
      <c r="AZ234" s="24">
        <v>4583</v>
      </c>
      <c r="BA234" s="24">
        <v>2</v>
      </c>
      <c r="BB234" s="31">
        <v>41151</v>
      </c>
      <c r="BC234" s="24" t="s">
        <v>4</v>
      </c>
      <c r="BD234" s="24" t="s">
        <v>4</v>
      </c>
      <c r="BE234" s="24" t="s">
        <v>3</v>
      </c>
      <c r="BF234" s="24" t="s">
        <v>866</v>
      </c>
      <c r="BG234" s="24" t="s">
        <v>573</v>
      </c>
      <c r="BH234" s="24" t="s">
        <v>867</v>
      </c>
      <c r="BI234" s="24" t="s">
        <v>1324</v>
      </c>
      <c r="BJ234" s="34">
        <v>2707916.05</v>
      </c>
      <c r="BK234" s="34">
        <v>1283328.8899999999</v>
      </c>
      <c r="BL234" s="31" t="s">
        <v>868</v>
      </c>
      <c r="BM234" s="31" t="s">
        <v>869</v>
      </c>
      <c r="BN234" s="24" t="s">
        <v>865</v>
      </c>
      <c r="BO234" s="24" t="s">
        <v>865</v>
      </c>
      <c r="BP234" s="24" t="s">
        <v>3</v>
      </c>
      <c r="BQ234" s="32" t="s">
        <v>4</v>
      </c>
      <c r="BR234" s="24" t="s">
        <v>3</v>
      </c>
      <c r="BS234" s="24" t="s">
        <v>3</v>
      </c>
      <c r="BT234" s="24" t="s">
        <v>3</v>
      </c>
      <c r="BU234" s="24" t="s">
        <v>4</v>
      </c>
      <c r="BV234" s="24"/>
      <c r="BW234" s="24" t="s">
        <v>1057</v>
      </c>
      <c r="BX234" s="24" t="s">
        <v>3</v>
      </c>
      <c r="BY234" s="24" t="s">
        <v>881</v>
      </c>
      <c r="BZ234" s="24">
        <v>6</v>
      </c>
      <c r="CA234" s="31">
        <v>44413</v>
      </c>
      <c r="CB234" s="34">
        <v>337884.82</v>
      </c>
    </row>
    <row r="235" spans="1:80" ht="60">
      <c r="A235" s="24">
        <v>232</v>
      </c>
      <c r="B235" s="24">
        <v>5839561</v>
      </c>
      <c r="C235" s="24" t="s">
        <v>160</v>
      </c>
      <c r="D235" s="24">
        <v>205</v>
      </c>
      <c r="E235" s="24">
        <v>1</v>
      </c>
      <c r="F235" s="24" t="s">
        <v>145</v>
      </c>
      <c r="G235" s="24">
        <v>321712</v>
      </c>
      <c r="H235" s="24" t="s">
        <v>437</v>
      </c>
      <c r="I235" s="31">
        <v>39392</v>
      </c>
      <c r="J235" s="31">
        <v>40123</v>
      </c>
      <c r="K235" s="24">
        <v>840</v>
      </c>
      <c r="L235" s="32">
        <v>290000</v>
      </c>
      <c r="M235" s="33">
        <v>0.17</v>
      </c>
      <c r="N235" s="33">
        <v>0</v>
      </c>
      <c r="O235" s="24" t="s">
        <v>465</v>
      </c>
      <c r="P235" s="24" t="s">
        <v>452</v>
      </c>
      <c r="Q235" s="24" t="s">
        <v>549</v>
      </c>
      <c r="R235" s="24" t="s">
        <v>4</v>
      </c>
      <c r="S235" s="24" t="s">
        <v>4</v>
      </c>
      <c r="T235" s="34">
        <f t="shared" si="6"/>
        <v>7692098.0099999998</v>
      </c>
      <c r="U235" s="34">
        <v>7692098.0099999998</v>
      </c>
      <c r="V235" s="34">
        <v>0</v>
      </c>
      <c r="W235" s="34">
        <v>0</v>
      </c>
      <c r="X235" s="34">
        <v>0</v>
      </c>
      <c r="Y235" s="34">
        <f t="shared" si="7"/>
        <v>286093.05</v>
      </c>
      <c r="Z235" s="24" t="s">
        <v>3</v>
      </c>
      <c r="AA235" s="24"/>
      <c r="AB235" s="24" t="s">
        <v>3</v>
      </c>
      <c r="AC235" s="24"/>
      <c r="AD235" s="24" t="s">
        <v>3</v>
      </c>
      <c r="AE235" s="34">
        <v>0</v>
      </c>
      <c r="AF235" s="34">
        <v>0</v>
      </c>
      <c r="AG235" s="34">
        <v>0</v>
      </c>
      <c r="AH235" s="34">
        <v>628740.07999999996</v>
      </c>
      <c r="AI235" s="34">
        <v>0</v>
      </c>
      <c r="AJ235" s="34">
        <v>0</v>
      </c>
      <c r="AK235" s="34">
        <v>0</v>
      </c>
      <c r="AL235" s="34">
        <v>0</v>
      </c>
      <c r="AM235" s="34">
        <v>0</v>
      </c>
      <c r="AN235" s="34">
        <v>0</v>
      </c>
      <c r="AO235" s="34">
        <v>0</v>
      </c>
      <c r="AP235" s="34">
        <v>0</v>
      </c>
      <c r="AQ235" s="34">
        <v>0</v>
      </c>
      <c r="AR235" s="34">
        <v>0</v>
      </c>
      <c r="AS235" s="34">
        <v>0</v>
      </c>
      <c r="AT235" s="34">
        <v>0</v>
      </c>
      <c r="AU235" s="34">
        <v>0</v>
      </c>
      <c r="AV235" s="34">
        <v>0</v>
      </c>
      <c r="AW235" s="34">
        <v>0</v>
      </c>
      <c r="AX235" s="31">
        <v>43038</v>
      </c>
      <c r="AY235" s="34">
        <v>628740.07999999996</v>
      </c>
      <c r="AZ235" s="24">
        <v>4343</v>
      </c>
      <c r="BA235" s="24">
        <v>2</v>
      </c>
      <c r="BB235" s="31">
        <v>41151</v>
      </c>
      <c r="BC235" s="24" t="s">
        <v>4</v>
      </c>
      <c r="BD235" s="24" t="s">
        <v>4</v>
      </c>
      <c r="BE235" s="24" t="s">
        <v>4</v>
      </c>
      <c r="BF235" s="24"/>
      <c r="BG235" s="24"/>
      <c r="BH235" s="24"/>
      <c r="BI235" s="24" t="s">
        <v>604</v>
      </c>
      <c r="BJ235" s="34">
        <v>2114955.15</v>
      </c>
      <c r="BK235" s="34"/>
      <c r="BL235" s="31"/>
      <c r="BM235" s="31"/>
      <c r="BN235" s="24" t="s">
        <v>3</v>
      </c>
      <c r="BO235" s="24" t="s">
        <v>4</v>
      </c>
      <c r="BP235" s="24" t="s">
        <v>4</v>
      </c>
      <c r="BQ235" s="32" t="s">
        <v>4</v>
      </c>
      <c r="BR235" s="24" t="s">
        <v>3</v>
      </c>
      <c r="BS235" s="24" t="s">
        <v>4</v>
      </c>
      <c r="BT235" s="24" t="s">
        <v>3</v>
      </c>
      <c r="BU235" s="24" t="s">
        <v>4</v>
      </c>
      <c r="BV235" s="24"/>
      <c r="BW235" s="24" t="s">
        <v>1335</v>
      </c>
      <c r="BX235" s="24" t="s">
        <v>3</v>
      </c>
      <c r="BY235" s="24" t="s">
        <v>881</v>
      </c>
      <c r="BZ235" s="24">
        <v>6</v>
      </c>
      <c r="CA235" s="31">
        <v>44413</v>
      </c>
      <c r="CB235" s="34">
        <v>65156.2</v>
      </c>
    </row>
    <row r="236" spans="1:80" ht="390">
      <c r="A236" s="24">
        <v>233</v>
      </c>
      <c r="B236" s="24">
        <v>5931760</v>
      </c>
      <c r="C236" s="24" t="s">
        <v>160</v>
      </c>
      <c r="D236" s="24">
        <v>202</v>
      </c>
      <c r="E236" s="24">
        <v>1</v>
      </c>
      <c r="F236" s="24" t="s">
        <v>145</v>
      </c>
      <c r="G236" s="24">
        <v>321712</v>
      </c>
      <c r="H236" s="24" t="s">
        <v>438</v>
      </c>
      <c r="I236" s="31">
        <v>39171</v>
      </c>
      <c r="J236" s="31">
        <v>39902</v>
      </c>
      <c r="K236" s="24">
        <v>840</v>
      </c>
      <c r="L236" s="32">
        <v>693777</v>
      </c>
      <c r="M236" s="33">
        <v>0.17</v>
      </c>
      <c r="N236" s="33">
        <v>0</v>
      </c>
      <c r="O236" s="24" t="s">
        <v>537</v>
      </c>
      <c r="P236" s="24" t="s">
        <v>452</v>
      </c>
      <c r="Q236" s="24" t="s">
        <v>549</v>
      </c>
      <c r="R236" s="24" t="s">
        <v>4</v>
      </c>
      <c r="S236" s="24" t="s">
        <v>4</v>
      </c>
      <c r="T236" s="34">
        <f t="shared" si="6"/>
        <v>18582969.899999999</v>
      </c>
      <c r="U236" s="34">
        <v>18582969.899999999</v>
      </c>
      <c r="V236" s="34">
        <v>0</v>
      </c>
      <c r="W236" s="34">
        <v>0</v>
      </c>
      <c r="X236" s="34">
        <v>0</v>
      </c>
      <c r="Y236" s="34">
        <f t="shared" si="7"/>
        <v>691158.45</v>
      </c>
      <c r="Z236" s="24" t="s">
        <v>3</v>
      </c>
      <c r="AA236" s="24" t="s">
        <v>4</v>
      </c>
      <c r="AB236" s="24"/>
      <c r="AC236" s="24"/>
      <c r="AD236" s="24" t="s">
        <v>3</v>
      </c>
      <c r="AE236" s="34">
        <v>0</v>
      </c>
      <c r="AF236" s="34">
        <v>0</v>
      </c>
      <c r="AG236" s="34">
        <v>0</v>
      </c>
      <c r="AH236" s="34">
        <v>0</v>
      </c>
      <c r="AI236" s="34">
        <v>0</v>
      </c>
      <c r="AJ236" s="34">
        <v>0</v>
      </c>
      <c r="AK236" s="34">
        <v>0</v>
      </c>
      <c r="AL236" s="34">
        <v>0</v>
      </c>
      <c r="AM236" s="34">
        <v>0</v>
      </c>
      <c r="AN236" s="34">
        <v>0</v>
      </c>
      <c r="AO236" s="34">
        <v>0</v>
      </c>
      <c r="AP236" s="34">
        <v>0</v>
      </c>
      <c r="AQ236" s="34">
        <v>0</v>
      </c>
      <c r="AR236" s="34">
        <v>0</v>
      </c>
      <c r="AS236" s="34">
        <v>0</v>
      </c>
      <c r="AT236" s="34">
        <v>0</v>
      </c>
      <c r="AU236" s="34">
        <v>0</v>
      </c>
      <c r="AV236" s="34">
        <v>0</v>
      </c>
      <c r="AW236" s="34">
        <v>0</v>
      </c>
      <c r="AX236" s="31">
        <v>41242</v>
      </c>
      <c r="AY236" s="34">
        <v>108164.31</v>
      </c>
      <c r="AZ236" s="24">
        <v>4526</v>
      </c>
      <c r="BA236" s="24">
        <v>2</v>
      </c>
      <c r="BB236" s="31">
        <v>40998</v>
      </c>
      <c r="BC236" s="24" t="s">
        <v>4</v>
      </c>
      <c r="BD236" s="24" t="s">
        <v>4</v>
      </c>
      <c r="BE236" s="24" t="s">
        <v>3</v>
      </c>
      <c r="BF236" s="24" t="s">
        <v>870</v>
      </c>
      <c r="BG236" s="24" t="s">
        <v>573</v>
      </c>
      <c r="BH236" s="24" t="s">
        <v>201</v>
      </c>
      <c r="BI236" s="24" t="s">
        <v>1325</v>
      </c>
      <c r="BJ236" s="34">
        <v>2673177.1</v>
      </c>
      <c r="BK236" s="34">
        <v>1677154.91</v>
      </c>
      <c r="BL236" s="31" t="s">
        <v>871</v>
      </c>
      <c r="BM236" s="31" t="s">
        <v>872</v>
      </c>
      <c r="BN236" s="24" t="s">
        <v>865</v>
      </c>
      <c r="BO236" s="24" t="s">
        <v>865</v>
      </c>
      <c r="BP236" s="24" t="s">
        <v>3</v>
      </c>
      <c r="BQ236" s="32" t="s">
        <v>4</v>
      </c>
      <c r="BR236" s="24" t="s">
        <v>3</v>
      </c>
      <c r="BS236" s="24" t="s">
        <v>3</v>
      </c>
      <c r="BT236" s="24" t="s">
        <v>4</v>
      </c>
      <c r="BU236" s="24" t="s">
        <v>4</v>
      </c>
      <c r="BV236" s="24"/>
      <c r="BW236" s="24" t="s">
        <v>1058</v>
      </c>
      <c r="BX236" s="24" t="s">
        <v>3</v>
      </c>
      <c r="BY236" s="24" t="s">
        <v>881</v>
      </c>
      <c r="BZ236" s="24">
        <v>6</v>
      </c>
      <c r="CA236" s="31">
        <v>44413</v>
      </c>
      <c r="CB236" s="34">
        <v>157407.74</v>
      </c>
    </row>
    <row r="237" spans="1:80" ht="180">
      <c r="A237" s="24">
        <v>234</v>
      </c>
      <c r="B237" s="24">
        <v>6024970</v>
      </c>
      <c r="C237" s="24" t="s">
        <v>160</v>
      </c>
      <c r="D237" s="24">
        <v>202</v>
      </c>
      <c r="E237" s="24">
        <v>1</v>
      </c>
      <c r="F237" s="24" t="s">
        <v>145</v>
      </c>
      <c r="G237" s="24">
        <v>321712</v>
      </c>
      <c r="H237" s="24" t="s">
        <v>439</v>
      </c>
      <c r="I237" s="31">
        <v>39524</v>
      </c>
      <c r="J237" s="31" t="s">
        <v>440</v>
      </c>
      <c r="K237" s="24">
        <v>840</v>
      </c>
      <c r="L237" s="32">
        <v>1040822</v>
      </c>
      <c r="M237" s="33" t="s">
        <v>561</v>
      </c>
      <c r="N237" s="33" t="s">
        <v>562</v>
      </c>
      <c r="O237" s="24" t="s">
        <v>563</v>
      </c>
      <c r="P237" s="24" t="s">
        <v>452</v>
      </c>
      <c r="Q237" s="24" t="s">
        <v>549</v>
      </c>
      <c r="R237" s="24" t="s">
        <v>4</v>
      </c>
      <c r="S237" s="24" t="s">
        <v>4</v>
      </c>
      <c r="T237" s="34">
        <f t="shared" si="6"/>
        <v>32083010.510000002</v>
      </c>
      <c r="U237" s="34">
        <v>27984268.870000001</v>
      </c>
      <c r="V237" s="34">
        <v>4098741.64</v>
      </c>
      <c r="W237" s="34">
        <v>0</v>
      </c>
      <c r="X237" s="34">
        <v>0</v>
      </c>
      <c r="Y237" s="34">
        <f t="shared" si="7"/>
        <v>1193266.95</v>
      </c>
      <c r="Z237" s="24" t="s">
        <v>4</v>
      </c>
      <c r="AA237" s="24" t="s">
        <v>4</v>
      </c>
      <c r="AB237" s="24" t="s">
        <v>146</v>
      </c>
      <c r="AC237" s="24" t="s">
        <v>564</v>
      </c>
      <c r="AD237" s="24" t="s">
        <v>4</v>
      </c>
      <c r="AE237" s="34">
        <v>0</v>
      </c>
      <c r="AF237" s="34">
        <v>0</v>
      </c>
      <c r="AG237" s="34">
        <v>0</v>
      </c>
      <c r="AH237" s="34">
        <v>0</v>
      </c>
      <c r="AI237" s="34">
        <v>0</v>
      </c>
      <c r="AJ237" s="34">
        <v>0</v>
      </c>
      <c r="AK237" s="34">
        <v>0</v>
      </c>
      <c r="AL237" s="34">
        <v>0</v>
      </c>
      <c r="AM237" s="34">
        <v>0</v>
      </c>
      <c r="AN237" s="34">
        <v>0</v>
      </c>
      <c r="AO237" s="34">
        <v>0</v>
      </c>
      <c r="AP237" s="34">
        <v>0</v>
      </c>
      <c r="AQ237" s="34">
        <v>0</v>
      </c>
      <c r="AR237" s="34">
        <v>0</v>
      </c>
      <c r="AS237" s="34">
        <v>0</v>
      </c>
      <c r="AT237" s="34">
        <v>0</v>
      </c>
      <c r="AU237" s="34">
        <v>0</v>
      </c>
      <c r="AV237" s="34">
        <v>0</v>
      </c>
      <c r="AW237" s="34">
        <v>0</v>
      </c>
      <c r="AX237" s="31" t="s">
        <v>565</v>
      </c>
      <c r="AY237" s="34">
        <v>10763.94</v>
      </c>
      <c r="AZ237" s="24">
        <v>4646</v>
      </c>
      <c r="BA237" s="24">
        <v>3.4</v>
      </c>
      <c r="BB237" s="31" t="s">
        <v>570</v>
      </c>
      <c r="BC237" s="24" t="s">
        <v>4</v>
      </c>
      <c r="BD237" s="24" t="s">
        <v>4</v>
      </c>
      <c r="BE237" s="24" t="s">
        <v>3</v>
      </c>
      <c r="BF237" s="24" t="s">
        <v>873</v>
      </c>
      <c r="BG237" s="24" t="s">
        <v>573</v>
      </c>
      <c r="BH237" s="24" t="s">
        <v>578</v>
      </c>
      <c r="BI237" s="24" t="s">
        <v>1326</v>
      </c>
      <c r="BJ237" s="34">
        <v>10503596</v>
      </c>
      <c r="BK237" s="34">
        <v>5145985</v>
      </c>
      <c r="BL237" s="31" t="s">
        <v>874</v>
      </c>
      <c r="BM237" s="31" t="s">
        <v>875</v>
      </c>
      <c r="BN237" s="24" t="s">
        <v>4</v>
      </c>
      <c r="BO237" s="24" t="s">
        <v>4</v>
      </c>
      <c r="BP237" s="24" t="s">
        <v>3</v>
      </c>
      <c r="BQ237" s="32" t="s">
        <v>4</v>
      </c>
      <c r="BR237" s="24" t="s">
        <v>3</v>
      </c>
      <c r="BS237" s="24" t="s">
        <v>3</v>
      </c>
      <c r="BT237" s="24" t="s">
        <v>4</v>
      </c>
      <c r="BU237" s="24" t="s">
        <v>4</v>
      </c>
      <c r="BV237" s="24" t="s">
        <v>146</v>
      </c>
      <c r="BW237" s="24" t="s">
        <v>1049</v>
      </c>
      <c r="BX237" s="24" t="s">
        <v>3</v>
      </c>
      <c r="BY237" s="24" t="s">
        <v>1050</v>
      </c>
      <c r="BZ237" s="24" t="s">
        <v>1051</v>
      </c>
      <c r="CA237" s="31">
        <v>44413</v>
      </c>
      <c r="CB237" s="34">
        <v>6622631.5700000003</v>
      </c>
    </row>
    <row r="238" spans="1:80" ht="165">
      <c r="A238" s="24">
        <v>235</v>
      </c>
      <c r="B238" s="24">
        <v>5859009</v>
      </c>
      <c r="C238" s="24" t="s">
        <v>160</v>
      </c>
      <c r="D238" s="24">
        <v>205</v>
      </c>
      <c r="E238" s="24">
        <v>1</v>
      </c>
      <c r="F238" s="24" t="s">
        <v>145</v>
      </c>
      <c r="G238" s="24">
        <v>321712</v>
      </c>
      <c r="H238" s="24" t="s">
        <v>441</v>
      </c>
      <c r="I238" s="31">
        <v>39081</v>
      </c>
      <c r="J238" s="31">
        <v>40177</v>
      </c>
      <c r="K238" s="24">
        <v>840</v>
      </c>
      <c r="L238" s="32">
        <v>4600000</v>
      </c>
      <c r="M238" s="33">
        <v>0.17</v>
      </c>
      <c r="N238" s="33" t="s">
        <v>562</v>
      </c>
      <c r="O238" s="24" t="s">
        <v>465</v>
      </c>
      <c r="P238" s="24" t="s">
        <v>452</v>
      </c>
      <c r="Q238" s="24" t="s">
        <v>549</v>
      </c>
      <c r="R238" s="24" t="s">
        <v>4</v>
      </c>
      <c r="S238" s="24" t="s">
        <v>4</v>
      </c>
      <c r="T238" s="34">
        <f t="shared" si="6"/>
        <v>114688967.93000001</v>
      </c>
      <c r="U238" s="34">
        <v>114688967.93000001</v>
      </c>
      <c r="V238" s="34">
        <v>0</v>
      </c>
      <c r="W238" s="34">
        <v>0</v>
      </c>
      <c r="X238" s="34">
        <v>0</v>
      </c>
      <c r="Y238" s="34">
        <f t="shared" si="7"/>
        <v>4265639.4400000004</v>
      </c>
      <c r="Z238" s="24" t="s">
        <v>4</v>
      </c>
      <c r="AA238" s="24"/>
      <c r="AB238" s="24"/>
      <c r="AC238" s="24" t="s">
        <v>564</v>
      </c>
      <c r="AD238" s="24" t="s">
        <v>4</v>
      </c>
      <c r="AE238" s="34">
        <v>0</v>
      </c>
      <c r="AF238" s="34">
        <v>0</v>
      </c>
      <c r="AG238" s="34">
        <v>0</v>
      </c>
      <c r="AH238" s="34">
        <v>0</v>
      </c>
      <c r="AI238" s="34">
        <v>0</v>
      </c>
      <c r="AJ238" s="34">
        <v>0</v>
      </c>
      <c r="AK238" s="34">
        <v>0</v>
      </c>
      <c r="AL238" s="34">
        <v>0</v>
      </c>
      <c r="AM238" s="34">
        <v>0</v>
      </c>
      <c r="AN238" s="34">
        <v>0</v>
      </c>
      <c r="AO238" s="34">
        <v>0</v>
      </c>
      <c r="AP238" s="34">
        <v>0</v>
      </c>
      <c r="AQ238" s="34">
        <v>0</v>
      </c>
      <c r="AR238" s="34">
        <v>0</v>
      </c>
      <c r="AS238" s="34">
        <v>0</v>
      </c>
      <c r="AT238" s="34">
        <v>0</v>
      </c>
      <c r="AU238" s="34">
        <v>0</v>
      </c>
      <c r="AV238" s="34">
        <v>0</v>
      </c>
      <c r="AW238" s="34">
        <v>0</v>
      </c>
      <c r="AX238" s="31">
        <v>39885</v>
      </c>
      <c r="AY238" s="34">
        <v>385</v>
      </c>
      <c r="AZ238" s="24">
        <v>4231</v>
      </c>
      <c r="BA238" s="24">
        <v>3.4</v>
      </c>
      <c r="BB238" s="31">
        <v>40952</v>
      </c>
      <c r="BC238" s="24" t="s">
        <v>4</v>
      </c>
      <c r="BD238" s="24" t="s">
        <v>4</v>
      </c>
      <c r="BE238" s="24" t="s">
        <v>4</v>
      </c>
      <c r="BF238" s="24"/>
      <c r="BG238" s="24"/>
      <c r="BH238" s="24"/>
      <c r="BI238" s="24" t="s">
        <v>876</v>
      </c>
      <c r="BJ238" s="34">
        <v>27340700</v>
      </c>
      <c r="BK238" s="34" t="s">
        <v>146</v>
      </c>
      <c r="BL238" s="31" t="s">
        <v>146</v>
      </c>
      <c r="BM238" s="31" t="s">
        <v>146</v>
      </c>
      <c r="BN238" s="24" t="s">
        <v>4</v>
      </c>
      <c r="BO238" s="24" t="s">
        <v>3</v>
      </c>
      <c r="BP238" s="24" t="s">
        <v>3</v>
      </c>
      <c r="BQ238" s="32" t="s">
        <v>4</v>
      </c>
      <c r="BR238" s="24" t="s">
        <v>3</v>
      </c>
      <c r="BS238" s="24" t="s">
        <v>3</v>
      </c>
      <c r="BT238" s="24" t="s">
        <v>4</v>
      </c>
      <c r="BU238" s="24" t="s">
        <v>4</v>
      </c>
      <c r="BV238" s="24" t="s">
        <v>146</v>
      </c>
      <c r="BW238" s="24" t="s">
        <v>1052</v>
      </c>
      <c r="BX238" s="24" t="s">
        <v>3</v>
      </c>
      <c r="BY238" s="24" t="s">
        <v>1050</v>
      </c>
      <c r="BZ238" s="24" t="s">
        <v>1051</v>
      </c>
      <c r="CA238" s="31">
        <v>44413</v>
      </c>
      <c r="CB238" s="34">
        <v>23674298.892000001</v>
      </c>
    </row>
    <row r="239" spans="1:80" ht="165">
      <c r="A239" s="24">
        <v>236</v>
      </c>
      <c r="B239" s="24">
        <v>5866740</v>
      </c>
      <c r="C239" s="24" t="s">
        <v>160</v>
      </c>
      <c r="D239" s="24">
        <v>202</v>
      </c>
      <c r="E239" s="24">
        <v>1</v>
      </c>
      <c r="F239" s="24" t="s">
        <v>145</v>
      </c>
      <c r="G239" s="24">
        <v>321712</v>
      </c>
      <c r="H239" s="24" t="s">
        <v>442</v>
      </c>
      <c r="I239" s="31">
        <v>39489</v>
      </c>
      <c r="J239" s="31">
        <v>40585</v>
      </c>
      <c r="K239" s="24">
        <v>840</v>
      </c>
      <c r="L239" s="32">
        <v>295000</v>
      </c>
      <c r="M239" s="33">
        <v>0.17</v>
      </c>
      <c r="N239" s="33" t="s">
        <v>562</v>
      </c>
      <c r="O239" s="24" t="s">
        <v>465</v>
      </c>
      <c r="P239" s="24" t="s">
        <v>452</v>
      </c>
      <c r="Q239" s="24" t="s">
        <v>549</v>
      </c>
      <c r="R239" s="24" t="s">
        <v>4</v>
      </c>
      <c r="S239" s="24" t="s">
        <v>4</v>
      </c>
      <c r="T239" s="34">
        <f t="shared" si="6"/>
        <v>11118704.949999999</v>
      </c>
      <c r="U239" s="34">
        <v>7931576.5</v>
      </c>
      <c r="V239" s="34">
        <v>3187128.45</v>
      </c>
      <c r="W239" s="34">
        <v>0</v>
      </c>
      <c r="X239" s="34">
        <v>0</v>
      </c>
      <c r="Y239" s="34">
        <f t="shared" si="7"/>
        <v>413539.22</v>
      </c>
      <c r="Z239" s="24" t="s">
        <v>3</v>
      </c>
      <c r="AA239" s="24" t="s">
        <v>3</v>
      </c>
      <c r="AB239" s="24" t="s">
        <v>3</v>
      </c>
      <c r="AC239" s="24" t="s">
        <v>4</v>
      </c>
      <c r="AD239" s="24" t="s">
        <v>3</v>
      </c>
      <c r="AE239" s="34">
        <v>0</v>
      </c>
      <c r="AF239" s="34">
        <v>0</v>
      </c>
      <c r="AG239" s="34">
        <v>0</v>
      </c>
      <c r="AH239" s="34">
        <v>0</v>
      </c>
      <c r="AI239" s="34">
        <v>1600.15</v>
      </c>
      <c r="AJ239" s="34">
        <v>0</v>
      </c>
      <c r="AK239" s="34">
        <v>0</v>
      </c>
      <c r="AL239" s="34">
        <v>0</v>
      </c>
      <c r="AM239" s="34">
        <v>0</v>
      </c>
      <c r="AN239" s="34">
        <v>0</v>
      </c>
      <c r="AO239" s="34">
        <v>0</v>
      </c>
      <c r="AP239" s="34">
        <v>0</v>
      </c>
      <c r="AQ239" s="34">
        <v>0</v>
      </c>
      <c r="AR239" s="34">
        <v>0</v>
      </c>
      <c r="AS239" s="34">
        <v>0</v>
      </c>
      <c r="AT239" s="34">
        <v>0</v>
      </c>
      <c r="AU239" s="34">
        <v>0</v>
      </c>
      <c r="AV239" s="34">
        <v>0</v>
      </c>
      <c r="AW239" s="34">
        <v>0</v>
      </c>
      <c r="AX239" s="31">
        <v>43129</v>
      </c>
      <c r="AY239" s="34">
        <v>1600.15</v>
      </c>
      <c r="AZ239" s="24">
        <v>4646</v>
      </c>
      <c r="BA239" s="24">
        <v>3.4</v>
      </c>
      <c r="BB239" s="31">
        <v>40952</v>
      </c>
      <c r="BC239" s="24" t="s">
        <v>4</v>
      </c>
      <c r="BD239" s="24" t="s">
        <v>4</v>
      </c>
      <c r="BE239" s="24" t="s">
        <v>3</v>
      </c>
      <c r="BF239" s="24" t="s">
        <v>877</v>
      </c>
      <c r="BG239" s="24" t="s">
        <v>573</v>
      </c>
      <c r="BH239" s="24" t="s">
        <v>578</v>
      </c>
      <c r="BI239" s="24" t="s">
        <v>1327</v>
      </c>
      <c r="BJ239" s="34">
        <v>2746341.5</v>
      </c>
      <c r="BK239" s="34" t="s">
        <v>146</v>
      </c>
      <c r="BL239" s="31" t="s">
        <v>146</v>
      </c>
      <c r="BM239" s="31">
        <v>44034</v>
      </c>
      <c r="BN239" s="24" t="s">
        <v>4</v>
      </c>
      <c r="BO239" s="24" t="s">
        <v>4</v>
      </c>
      <c r="BP239" s="24" t="s">
        <v>3</v>
      </c>
      <c r="BQ239" s="32" t="s">
        <v>4</v>
      </c>
      <c r="BR239" s="24" t="s">
        <v>3</v>
      </c>
      <c r="BS239" s="24" t="s">
        <v>3</v>
      </c>
      <c r="BT239" s="24" t="s">
        <v>3</v>
      </c>
      <c r="BU239" s="24" t="s">
        <v>4</v>
      </c>
      <c r="BV239" s="24" t="s">
        <v>146</v>
      </c>
      <c r="BW239" s="24" t="s">
        <v>1336</v>
      </c>
      <c r="BX239" s="24" t="s">
        <v>3</v>
      </c>
      <c r="BY239" s="24" t="s">
        <v>1050</v>
      </c>
      <c r="BZ239" s="24" t="s">
        <v>1051</v>
      </c>
      <c r="CA239" s="31">
        <v>44413</v>
      </c>
      <c r="CB239" s="34">
        <v>2295142.67</v>
      </c>
    </row>
    <row r="240" spans="1:80" ht="165">
      <c r="A240" s="24">
        <v>237</v>
      </c>
      <c r="B240" s="24">
        <v>5867205</v>
      </c>
      <c r="C240" s="24" t="s">
        <v>160</v>
      </c>
      <c r="D240" s="24">
        <v>202</v>
      </c>
      <c r="E240" s="24">
        <v>1</v>
      </c>
      <c r="F240" s="24" t="s">
        <v>145</v>
      </c>
      <c r="G240" s="24">
        <v>321712</v>
      </c>
      <c r="H240" s="24" t="s">
        <v>443</v>
      </c>
      <c r="I240" s="31">
        <v>39489</v>
      </c>
      <c r="J240" s="31">
        <v>40585</v>
      </c>
      <c r="K240" s="24">
        <v>840</v>
      </c>
      <c r="L240" s="32">
        <v>290000</v>
      </c>
      <c r="M240" s="33">
        <v>0.17</v>
      </c>
      <c r="N240" s="33" t="s">
        <v>562</v>
      </c>
      <c r="O240" s="24" t="s">
        <v>465</v>
      </c>
      <c r="P240" s="24" t="s">
        <v>452</v>
      </c>
      <c r="Q240" s="24" t="s">
        <v>549</v>
      </c>
      <c r="R240" s="24" t="s">
        <v>4</v>
      </c>
      <c r="S240" s="24" t="s">
        <v>4</v>
      </c>
      <c r="T240" s="34">
        <f t="shared" si="6"/>
        <v>10935541.720000001</v>
      </c>
      <c r="U240" s="34">
        <v>7797143</v>
      </c>
      <c r="V240" s="34">
        <v>3138398.72</v>
      </c>
      <c r="W240" s="34">
        <v>0</v>
      </c>
      <c r="X240" s="34">
        <v>0</v>
      </c>
      <c r="Y240" s="34">
        <f t="shared" si="7"/>
        <v>406726.81</v>
      </c>
      <c r="Z240" s="24" t="s">
        <v>4</v>
      </c>
      <c r="AA240" s="24" t="s">
        <v>3</v>
      </c>
      <c r="AB240" s="24" t="s">
        <v>3</v>
      </c>
      <c r="AC240" s="24" t="s">
        <v>4</v>
      </c>
      <c r="AD240" s="24" t="s">
        <v>4</v>
      </c>
      <c r="AE240" s="34">
        <v>0</v>
      </c>
      <c r="AF240" s="34">
        <v>0</v>
      </c>
      <c r="AG240" s="34">
        <v>0</v>
      </c>
      <c r="AH240" s="34">
        <v>0</v>
      </c>
      <c r="AI240" s="34">
        <v>0</v>
      </c>
      <c r="AJ240" s="34">
        <v>0</v>
      </c>
      <c r="AK240" s="34">
        <v>0</v>
      </c>
      <c r="AL240" s="34">
        <v>0</v>
      </c>
      <c r="AM240" s="34">
        <v>0</v>
      </c>
      <c r="AN240" s="34">
        <v>0</v>
      </c>
      <c r="AO240" s="34">
        <v>0</v>
      </c>
      <c r="AP240" s="34">
        <v>0</v>
      </c>
      <c r="AQ240" s="34">
        <v>0</v>
      </c>
      <c r="AR240" s="34">
        <v>0</v>
      </c>
      <c r="AS240" s="34">
        <v>0</v>
      </c>
      <c r="AT240" s="34">
        <v>0</v>
      </c>
      <c r="AU240" s="34">
        <v>0</v>
      </c>
      <c r="AV240" s="34">
        <v>0</v>
      </c>
      <c r="AW240" s="34">
        <v>0</v>
      </c>
      <c r="AX240" s="31">
        <v>39885</v>
      </c>
      <c r="AY240" s="34">
        <v>385</v>
      </c>
      <c r="AZ240" s="24">
        <v>4646</v>
      </c>
      <c r="BA240" s="24">
        <v>3.4</v>
      </c>
      <c r="BB240" s="31">
        <v>40952</v>
      </c>
      <c r="BC240" s="24" t="s">
        <v>4</v>
      </c>
      <c r="BD240" s="24" t="s">
        <v>4</v>
      </c>
      <c r="BE240" s="24" t="s">
        <v>3</v>
      </c>
      <c r="BF240" s="24" t="s">
        <v>878</v>
      </c>
      <c r="BG240" s="24" t="s">
        <v>573</v>
      </c>
      <c r="BH240" s="24" t="s">
        <v>578</v>
      </c>
      <c r="BI240" s="24" t="s">
        <v>1328</v>
      </c>
      <c r="BJ240" s="34">
        <v>1962546.15</v>
      </c>
      <c r="BK240" s="34" t="s">
        <v>146</v>
      </c>
      <c r="BL240" s="31" t="s">
        <v>146</v>
      </c>
      <c r="BM240" s="31">
        <v>44034</v>
      </c>
      <c r="BN240" s="24" t="s">
        <v>4</v>
      </c>
      <c r="BO240" s="24" t="s">
        <v>4</v>
      </c>
      <c r="BP240" s="24" t="s">
        <v>3</v>
      </c>
      <c r="BQ240" s="32" t="s">
        <v>4</v>
      </c>
      <c r="BR240" s="24" t="s">
        <v>3</v>
      </c>
      <c r="BS240" s="24" t="s">
        <v>3</v>
      </c>
      <c r="BT240" s="24" t="s">
        <v>3</v>
      </c>
      <c r="BU240" s="24" t="s">
        <v>4</v>
      </c>
      <c r="BV240" s="24" t="s">
        <v>146</v>
      </c>
      <c r="BW240" s="24" t="s">
        <v>1337</v>
      </c>
      <c r="BX240" s="24" t="s">
        <v>3</v>
      </c>
      <c r="BY240" s="24" t="s">
        <v>1050</v>
      </c>
      <c r="BZ240" s="24" t="s">
        <v>1051</v>
      </c>
      <c r="CA240" s="31">
        <v>44413</v>
      </c>
      <c r="CB240" s="34">
        <v>2257333.7999999998</v>
      </c>
    </row>
    <row r="241" spans="1:80" ht="150">
      <c r="A241" s="24">
        <v>238</v>
      </c>
      <c r="B241" s="24">
        <v>5791324</v>
      </c>
      <c r="C241" s="24" t="s">
        <v>160</v>
      </c>
      <c r="D241" s="24">
        <v>202</v>
      </c>
      <c r="E241" s="24">
        <v>1</v>
      </c>
      <c r="F241" s="24" t="s">
        <v>145</v>
      </c>
      <c r="G241" s="24">
        <v>321712</v>
      </c>
      <c r="H241" s="24" t="s">
        <v>444</v>
      </c>
      <c r="I241" s="31">
        <v>39527</v>
      </c>
      <c r="J241" s="31">
        <v>40622</v>
      </c>
      <c r="K241" s="24">
        <v>840</v>
      </c>
      <c r="L241" s="32">
        <v>230000</v>
      </c>
      <c r="M241" s="33">
        <v>0.17</v>
      </c>
      <c r="N241" s="33" t="s">
        <v>562</v>
      </c>
      <c r="O241" s="24" t="s">
        <v>535</v>
      </c>
      <c r="P241" s="24" t="s">
        <v>452</v>
      </c>
      <c r="Q241" s="24" t="s">
        <v>549</v>
      </c>
      <c r="R241" s="24" t="s">
        <v>4</v>
      </c>
      <c r="S241" s="24" t="s">
        <v>4</v>
      </c>
      <c r="T241" s="34">
        <f t="shared" si="6"/>
        <v>8776425.4399999995</v>
      </c>
      <c r="U241" s="34">
        <v>6183941</v>
      </c>
      <c r="V241" s="34">
        <v>2592484.44</v>
      </c>
      <c r="W241" s="34">
        <v>0</v>
      </c>
      <c r="X241" s="34">
        <v>0</v>
      </c>
      <c r="Y241" s="34">
        <f t="shared" si="7"/>
        <v>326422.56</v>
      </c>
      <c r="Z241" s="24" t="s">
        <v>3</v>
      </c>
      <c r="AA241" s="24" t="s">
        <v>3</v>
      </c>
      <c r="AB241" s="24" t="s">
        <v>3</v>
      </c>
      <c r="AC241" s="24" t="s">
        <v>4</v>
      </c>
      <c r="AD241" s="24" t="s">
        <v>3</v>
      </c>
      <c r="AE241" s="34">
        <v>0</v>
      </c>
      <c r="AF241" s="34">
        <v>0</v>
      </c>
      <c r="AG241" s="34">
        <v>0</v>
      </c>
      <c r="AH241" s="34">
        <v>0</v>
      </c>
      <c r="AI241" s="34">
        <v>0</v>
      </c>
      <c r="AJ241" s="34">
        <v>0</v>
      </c>
      <c r="AK241" s="34">
        <v>0</v>
      </c>
      <c r="AL241" s="34">
        <v>0</v>
      </c>
      <c r="AM241" s="34">
        <v>0</v>
      </c>
      <c r="AN241" s="34">
        <v>0</v>
      </c>
      <c r="AO241" s="34">
        <v>0</v>
      </c>
      <c r="AP241" s="34">
        <v>0</v>
      </c>
      <c r="AQ241" s="34">
        <v>0</v>
      </c>
      <c r="AR241" s="34">
        <v>0</v>
      </c>
      <c r="AS241" s="34">
        <v>0</v>
      </c>
      <c r="AT241" s="34">
        <v>0</v>
      </c>
      <c r="AU241" s="34">
        <v>0</v>
      </c>
      <c r="AV241" s="34">
        <v>0</v>
      </c>
      <c r="AW241" s="34">
        <v>0</v>
      </c>
      <c r="AX241" s="31">
        <v>39885</v>
      </c>
      <c r="AY241" s="34">
        <v>385</v>
      </c>
      <c r="AZ241" s="24">
        <v>4646</v>
      </c>
      <c r="BA241" s="24">
        <v>3.4</v>
      </c>
      <c r="BB241" s="31">
        <v>41718</v>
      </c>
      <c r="BC241" s="24" t="s">
        <v>4</v>
      </c>
      <c r="BD241" s="24" t="s">
        <v>4</v>
      </c>
      <c r="BE241" s="24" t="s">
        <v>3</v>
      </c>
      <c r="BF241" s="24" t="s">
        <v>879</v>
      </c>
      <c r="BG241" s="24" t="s">
        <v>573</v>
      </c>
      <c r="BH241" s="24" t="s">
        <v>578</v>
      </c>
      <c r="BI241" s="24" t="s">
        <v>1329</v>
      </c>
      <c r="BJ241" s="34">
        <v>1876383.05</v>
      </c>
      <c r="BK241" s="34">
        <v>0</v>
      </c>
      <c r="BL241" s="31">
        <v>40179</v>
      </c>
      <c r="BM241" s="31">
        <v>44034</v>
      </c>
      <c r="BN241" s="24" t="s">
        <v>4</v>
      </c>
      <c r="BO241" s="24" t="s">
        <v>4</v>
      </c>
      <c r="BP241" s="24" t="s">
        <v>3</v>
      </c>
      <c r="BQ241" s="32" t="s">
        <v>4</v>
      </c>
      <c r="BR241" s="24" t="s">
        <v>3</v>
      </c>
      <c r="BS241" s="24" t="s">
        <v>3</v>
      </c>
      <c r="BT241" s="24" t="s">
        <v>3</v>
      </c>
      <c r="BU241" s="24" t="s">
        <v>4</v>
      </c>
      <c r="BV241" s="24"/>
      <c r="BW241" s="24" t="s">
        <v>1338</v>
      </c>
      <c r="BX241" s="24" t="s">
        <v>3</v>
      </c>
      <c r="BY241" s="24" t="s">
        <v>1050</v>
      </c>
      <c r="BZ241" s="24" t="s">
        <v>1051</v>
      </c>
      <c r="CA241" s="31">
        <v>44413</v>
      </c>
      <c r="CB241" s="34">
        <v>1811645.21</v>
      </c>
    </row>
    <row r="242" spans="1:80" s="8" customFormat="1">
      <c r="A242" s="240" t="s">
        <v>147</v>
      </c>
      <c r="B242" s="240"/>
      <c r="C242" s="240"/>
      <c r="D242" s="240"/>
      <c r="E242" s="240"/>
      <c r="F242" s="240"/>
      <c r="G242" s="240"/>
      <c r="H242" s="240"/>
      <c r="I242" s="240"/>
      <c r="J242" s="240"/>
      <c r="K242" s="240"/>
      <c r="L242" s="19" t="s">
        <v>162</v>
      </c>
      <c r="M242" s="20" t="s">
        <v>150</v>
      </c>
      <c r="N242" s="20" t="s">
        <v>150</v>
      </c>
      <c r="O242" s="20" t="s">
        <v>150</v>
      </c>
      <c r="P242" s="20" t="s">
        <v>150</v>
      </c>
      <c r="Q242" s="20" t="s">
        <v>150</v>
      </c>
      <c r="R242" s="20" t="s">
        <v>150</v>
      </c>
      <c r="S242" s="20" t="s">
        <v>150</v>
      </c>
      <c r="T242" s="34">
        <f>SUM(SUBTOTAL(9,T4:T241))</f>
        <v>1545890272.8299999</v>
      </c>
      <c r="U242" s="34">
        <f>SUM(SUBTOTAL(9,U4:U241))</f>
        <v>1008344947.5</v>
      </c>
      <c r="V242" s="34">
        <f>SUM(SUBTOTAL(9,V4:V241))</f>
        <v>523438756.31</v>
      </c>
      <c r="W242" s="34">
        <f>SUM(SUBTOTAL(9,W4:W241))</f>
        <v>14106569.02</v>
      </c>
      <c r="X242" s="34">
        <f>SUM(SUBTOTAL(9,X4:X241))</f>
        <v>0</v>
      </c>
      <c r="Y242" s="19" t="s">
        <v>162</v>
      </c>
      <c r="Z242" s="20" t="s">
        <v>150</v>
      </c>
      <c r="AA242" s="20" t="s">
        <v>150</v>
      </c>
      <c r="AB242" s="20" t="s">
        <v>150</v>
      </c>
      <c r="AC242" s="20" t="s">
        <v>150</v>
      </c>
      <c r="AD242" s="20" t="s">
        <v>150</v>
      </c>
      <c r="AE242" s="34">
        <f t="shared" ref="AE242:AW242" si="8">SUM(SUBTOTAL(9,AE4:AE241))</f>
        <v>10235.290000000001</v>
      </c>
      <c r="AF242" s="34">
        <f t="shared" si="8"/>
        <v>768736.87</v>
      </c>
      <c r="AG242" s="34">
        <f t="shared" si="8"/>
        <v>10764.89</v>
      </c>
      <c r="AH242" s="34">
        <f t="shared" si="8"/>
        <v>1719617.13</v>
      </c>
      <c r="AI242" s="34">
        <f t="shared" si="8"/>
        <v>11325.06</v>
      </c>
      <c r="AJ242" s="34">
        <f t="shared" si="8"/>
        <v>24312.14</v>
      </c>
      <c r="AK242" s="34">
        <f t="shared" si="8"/>
        <v>22701.51</v>
      </c>
      <c r="AL242" s="34">
        <f t="shared" si="8"/>
        <v>51707.37</v>
      </c>
      <c r="AM242" s="34">
        <f t="shared" si="8"/>
        <v>14694</v>
      </c>
      <c r="AN242" s="34">
        <f t="shared" si="8"/>
        <v>25204.63</v>
      </c>
      <c r="AO242" s="34">
        <f t="shared" si="8"/>
        <v>12630.49</v>
      </c>
      <c r="AP242" s="34">
        <f t="shared" si="8"/>
        <v>26098.38</v>
      </c>
      <c r="AQ242" s="34">
        <f t="shared" si="8"/>
        <v>18093.61</v>
      </c>
      <c r="AR242" s="34">
        <f t="shared" si="8"/>
        <v>36916.29</v>
      </c>
      <c r="AS242" s="34">
        <f t="shared" si="8"/>
        <v>20492.990000000002</v>
      </c>
      <c r="AT242" s="34">
        <f t="shared" si="8"/>
        <v>335280.51</v>
      </c>
      <c r="AU242" s="34">
        <f t="shared" si="8"/>
        <v>37827.97</v>
      </c>
      <c r="AV242" s="34">
        <f t="shared" si="8"/>
        <v>434560.87</v>
      </c>
      <c r="AW242" s="34">
        <f t="shared" si="8"/>
        <v>363887.82</v>
      </c>
      <c r="AX242" s="21" t="s">
        <v>150</v>
      </c>
      <c r="AY242" s="21" t="s">
        <v>150</v>
      </c>
      <c r="AZ242" s="21" t="s">
        <v>150</v>
      </c>
      <c r="BA242" s="21" t="s">
        <v>150</v>
      </c>
      <c r="BB242" s="21" t="s">
        <v>150</v>
      </c>
      <c r="BC242" s="21" t="s">
        <v>150</v>
      </c>
      <c r="BD242" s="21" t="s">
        <v>150</v>
      </c>
      <c r="BE242" s="22" t="s">
        <v>150</v>
      </c>
      <c r="BF242" s="21" t="s">
        <v>150</v>
      </c>
      <c r="BG242" s="21" t="s">
        <v>150</v>
      </c>
      <c r="BH242" s="21" t="s">
        <v>150</v>
      </c>
      <c r="BI242" s="21" t="s">
        <v>150</v>
      </c>
      <c r="BJ242" s="21" t="s">
        <v>150</v>
      </c>
      <c r="BK242" s="21" t="s">
        <v>150</v>
      </c>
      <c r="BL242" s="21" t="s">
        <v>150</v>
      </c>
      <c r="BM242" s="21" t="s">
        <v>150</v>
      </c>
      <c r="BN242" s="21" t="s">
        <v>150</v>
      </c>
      <c r="BO242" s="21" t="s">
        <v>150</v>
      </c>
      <c r="BP242" s="21" t="s">
        <v>150</v>
      </c>
      <c r="BQ242" s="21" t="s">
        <v>150</v>
      </c>
      <c r="BR242" s="21" t="s">
        <v>150</v>
      </c>
      <c r="BS242" s="21" t="s">
        <v>150</v>
      </c>
      <c r="BT242" s="21" t="s">
        <v>150</v>
      </c>
      <c r="BU242" s="21" t="s">
        <v>150</v>
      </c>
      <c r="BV242" s="21" t="s">
        <v>150</v>
      </c>
      <c r="BW242" s="21" t="s">
        <v>150</v>
      </c>
      <c r="BX242" s="21" t="s">
        <v>150</v>
      </c>
      <c r="BY242" s="21" t="s">
        <v>150</v>
      </c>
      <c r="BZ242" s="21" t="s">
        <v>150</v>
      </c>
      <c r="CA242" s="19" t="s">
        <v>198</v>
      </c>
      <c r="CB242" s="34">
        <f>SUM(SUBTOTAL(9,CB4:CB241))</f>
        <v>47127232.229999997</v>
      </c>
    </row>
  </sheetData>
  <autoFilter ref="A3:CB3"/>
  <mergeCells count="14">
    <mergeCell ref="A242:K242"/>
    <mergeCell ref="BE1:BO1"/>
    <mergeCell ref="A1:A2"/>
    <mergeCell ref="BP1:BW1"/>
    <mergeCell ref="BX1:CB1"/>
    <mergeCell ref="B1:B2"/>
    <mergeCell ref="C1:C2"/>
    <mergeCell ref="F1:S1"/>
    <mergeCell ref="T1:Y1"/>
    <mergeCell ref="Z1:AD1"/>
    <mergeCell ref="AE1:AZ1"/>
    <mergeCell ref="D1:D2"/>
    <mergeCell ref="BA1:BD1"/>
    <mergeCell ref="E1:E2"/>
  </mergeCells>
  <pageMargins left="0.31496062992125984" right="0.15748031496062992" top="0.82677165354330717" bottom="0.51181102362204722" header="0.31496062992125984" footer="0.31496062992125984"/>
  <pageSetup paperSize="9" scale="28" fitToWidth="3" fitToHeight="1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2"/>
  <sheetViews>
    <sheetView zoomScale="70" zoomScaleNormal="70" workbookViewId="0">
      <pane ySplit="2" topLeftCell="A3" activePane="bottomLeft" state="frozen"/>
      <selection pane="bottomLeft" activeCell="A2" sqref="A2:M2"/>
    </sheetView>
  </sheetViews>
  <sheetFormatPr defaultRowHeight="15"/>
  <cols>
    <col min="1" max="1" width="7" style="63" customWidth="1"/>
    <col min="2" max="2" width="7.140625" style="63" customWidth="1"/>
    <col min="3" max="3" width="16.7109375" style="63" customWidth="1"/>
    <col min="4" max="4" width="9.140625" style="63"/>
    <col min="5" max="5" width="8.28515625" style="63" customWidth="1"/>
    <col min="6" max="6" width="12.28515625" style="63" customWidth="1"/>
    <col min="7" max="7" width="9" style="63" customWidth="1"/>
    <col min="8" max="8" width="16.42578125" style="63" customWidth="1"/>
    <col min="9" max="9" width="15.42578125" style="63" customWidth="1"/>
    <col min="10" max="10" width="14" style="63" customWidth="1"/>
    <col min="11" max="11" width="12.42578125" style="76" customWidth="1"/>
    <col min="12" max="12" width="31.85546875" style="63" customWidth="1"/>
    <col min="13" max="13" width="13.28515625" style="63" customWidth="1"/>
    <col min="14" max="14" width="14" style="63" customWidth="1"/>
    <col min="15" max="15" width="16.28515625" style="63" hidden="1" customWidth="1"/>
    <col min="16" max="16" width="10.85546875" style="63" customWidth="1"/>
    <col min="17" max="17" width="12.5703125" style="63" customWidth="1"/>
    <col min="18" max="18" width="14" style="63" customWidth="1"/>
    <col min="19" max="19" width="73.5703125" style="63" customWidth="1"/>
    <col min="20" max="20" width="12.42578125" style="63" customWidth="1"/>
    <col min="21" max="21" width="23.28515625" style="63" customWidth="1"/>
    <col min="22" max="27" width="14.140625" style="63" customWidth="1"/>
    <col min="28" max="16384" width="9.140625" style="63"/>
  </cols>
  <sheetData>
    <row r="1" spans="1:38" s="6" customFormat="1">
      <c r="A1" s="35"/>
      <c r="B1" s="35"/>
      <c r="C1" s="35"/>
      <c r="D1" s="35"/>
      <c r="E1" s="35"/>
      <c r="F1" s="35"/>
      <c r="G1" s="35"/>
      <c r="H1" s="35"/>
      <c r="I1" s="35"/>
      <c r="J1" s="35"/>
      <c r="K1" s="36"/>
      <c r="L1" s="37"/>
      <c r="M1" s="35"/>
      <c r="N1" s="35"/>
      <c r="O1" s="35"/>
      <c r="P1" s="35"/>
      <c r="Q1" s="35"/>
      <c r="R1" s="35"/>
      <c r="S1" s="35"/>
      <c r="T1" s="38"/>
      <c r="U1" s="38"/>
      <c r="V1" s="35"/>
      <c r="W1" s="35"/>
      <c r="X1" s="35"/>
      <c r="Y1" s="35"/>
      <c r="Z1" s="35"/>
      <c r="AA1" s="35"/>
      <c r="AB1" s="35"/>
      <c r="AC1" s="35"/>
      <c r="AD1" s="35"/>
      <c r="AE1" s="35"/>
      <c r="AF1" s="35"/>
      <c r="AG1" s="35"/>
      <c r="AH1" s="35"/>
      <c r="AI1" s="35"/>
      <c r="AJ1" s="35"/>
      <c r="AK1" s="35"/>
      <c r="AL1" s="35"/>
    </row>
    <row r="2" spans="1:38" s="6" customFormat="1" ht="18.75" customHeight="1">
      <c r="A2" s="255" t="s">
        <v>1059</v>
      </c>
      <c r="B2" s="255"/>
      <c r="C2" s="255"/>
      <c r="D2" s="255"/>
      <c r="E2" s="255"/>
      <c r="F2" s="255"/>
      <c r="G2" s="255"/>
      <c r="H2" s="255"/>
      <c r="I2" s="255"/>
      <c r="J2" s="255"/>
      <c r="K2" s="255"/>
      <c r="L2" s="255"/>
      <c r="M2" s="255"/>
      <c r="N2" s="256"/>
      <c r="O2" s="257"/>
      <c r="P2" s="257"/>
      <c r="Q2" s="257"/>
      <c r="R2" s="257"/>
      <c r="S2" s="257"/>
      <c r="T2" s="38"/>
      <c r="U2" s="38"/>
      <c r="V2" s="35"/>
      <c r="W2" s="39"/>
      <c r="X2" s="35"/>
      <c r="Y2" s="35"/>
      <c r="Z2" s="35"/>
      <c r="AA2" s="35"/>
      <c r="AB2" s="35"/>
      <c r="AC2" s="35"/>
      <c r="AD2" s="35"/>
      <c r="AE2" s="35"/>
      <c r="AF2" s="35"/>
      <c r="AG2" s="35"/>
      <c r="AH2" s="35"/>
      <c r="AI2" s="35"/>
      <c r="AJ2" s="35"/>
      <c r="AK2" s="35"/>
      <c r="AL2" s="35"/>
    </row>
    <row r="3" spans="1:38" s="45" customFormat="1" ht="76.5">
      <c r="A3" s="40" t="s">
        <v>151</v>
      </c>
      <c r="B3" s="40" t="s">
        <v>1060</v>
      </c>
      <c r="C3" s="40" t="s">
        <v>148</v>
      </c>
      <c r="D3" s="40" t="s">
        <v>1061</v>
      </c>
      <c r="E3" s="40" t="s">
        <v>1062</v>
      </c>
      <c r="F3" s="40" t="s">
        <v>1063</v>
      </c>
      <c r="G3" s="40" t="s">
        <v>1064</v>
      </c>
      <c r="H3" s="41" t="s">
        <v>1065</v>
      </c>
      <c r="I3" s="41" t="s">
        <v>1066</v>
      </c>
      <c r="J3" s="41" t="s">
        <v>1067</v>
      </c>
      <c r="K3" s="42" t="s">
        <v>1068</v>
      </c>
      <c r="L3" s="41" t="s">
        <v>1069</v>
      </c>
      <c r="M3" s="43" t="s">
        <v>1070</v>
      </c>
      <c r="N3" s="43" t="s">
        <v>1071</v>
      </c>
      <c r="O3" s="43" t="s">
        <v>1072</v>
      </c>
      <c r="P3" s="43" t="s">
        <v>1073</v>
      </c>
      <c r="Q3" s="43" t="s">
        <v>1074</v>
      </c>
      <c r="R3" s="43" t="s">
        <v>1075</v>
      </c>
      <c r="S3" s="43" t="s">
        <v>1076</v>
      </c>
      <c r="T3" s="43" t="s">
        <v>75</v>
      </c>
      <c r="U3" s="43" t="s">
        <v>1077</v>
      </c>
      <c r="V3" s="43" t="s">
        <v>1078</v>
      </c>
      <c r="W3" s="43" t="s">
        <v>1079</v>
      </c>
      <c r="X3" s="43" t="s">
        <v>1080</v>
      </c>
      <c r="Y3" s="43" t="s">
        <v>1081</v>
      </c>
      <c r="Z3" s="43" t="s">
        <v>1082</v>
      </c>
      <c r="AA3" s="43" t="s">
        <v>1083</v>
      </c>
      <c r="AB3" s="44"/>
      <c r="AC3" s="44"/>
      <c r="AD3" s="44"/>
      <c r="AE3" s="44"/>
      <c r="AF3" s="44"/>
      <c r="AG3" s="44"/>
      <c r="AH3" s="44"/>
      <c r="AI3" s="44"/>
      <c r="AJ3" s="44"/>
      <c r="AK3" s="44"/>
      <c r="AL3" s="44"/>
    </row>
    <row r="4" spans="1:38" ht="227.25" customHeight="1">
      <c r="A4" s="29">
        <v>1</v>
      </c>
      <c r="B4" s="46">
        <v>307</v>
      </c>
      <c r="C4" s="47">
        <v>9099084</v>
      </c>
      <c r="D4" s="48" t="s">
        <v>4</v>
      </c>
      <c r="E4" s="48" t="s">
        <v>4</v>
      </c>
      <c r="F4" s="49">
        <v>3552</v>
      </c>
      <c r="G4" s="50">
        <v>980</v>
      </c>
      <c r="H4" s="51">
        <v>410500</v>
      </c>
      <c r="I4" s="51">
        <v>0</v>
      </c>
      <c r="J4" s="51">
        <v>34745</v>
      </c>
      <c r="K4" s="52" t="s">
        <v>875</v>
      </c>
      <c r="L4" s="53" t="s">
        <v>1084</v>
      </c>
      <c r="M4" s="54" t="s">
        <v>1085</v>
      </c>
      <c r="N4" s="55">
        <v>43894</v>
      </c>
      <c r="O4" s="56"/>
      <c r="P4" s="57">
        <f>DATEVALUE("01.08.2021")-N4</f>
        <v>515</v>
      </c>
      <c r="Q4" s="27" t="s">
        <v>1086</v>
      </c>
      <c r="R4" s="58" t="s">
        <v>4</v>
      </c>
      <c r="S4" s="59" t="s">
        <v>1106</v>
      </c>
      <c r="T4" s="60">
        <v>4</v>
      </c>
      <c r="U4" s="61" t="s">
        <v>1087</v>
      </c>
      <c r="V4" s="62">
        <v>412000</v>
      </c>
      <c r="W4" s="62">
        <v>412000</v>
      </c>
      <c r="X4" s="62">
        <v>82400</v>
      </c>
      <c r="Y4" s="62">
        <v>16480</v>
      </c>
      <c r="Z4" s="62">
        <v>16480</v>
      </c>
      <c r="AA4" s="62">
        <f>Z4*0.2</f>
        <v>3296</v>
      </c>
      <c r="AB4" s="35"/>
      <c r="AC4" s="35"/>
      <c r="AD4" s="35"/>
      <c r="AE4" s="35"/>
      <c r="AF4" s="35"/>
      <c r="AG4" s="35"/>
      <c r="AH4" s="35"/>
      <c r="AI4" s="35"/>
      <c r="AJ4" s="35"/>
      <c r="AK4" s="35"/>
      <c r="AL4" s="35"/>
    </row>
    <row r="5" spans="1:38" ht="45" customHeight="1">
      <c r="A5" s="29">
        <v>2</v>
      </c>
      <c r="B5" s="46">
        <v>307</v>
      </c>
      <c r="C5" s="26">
        <v>5769176</v>
      </c>
      <c r="D5" s="48" t="s">
        <v>4</v>
      </c>
      <c r="E5" s="48" t="s">
        <v>4</v>
      </c>
      <c r="F5" s="49">
        <v>3578</v>
      </c>
      <c r="G5" s="50">
        <v>980</v>
      </c>
      <c r="H5" s="51">
        <v>618.62</v>
      </c>
      <c r="I5" s="51">
        <v>0</v>
      </c>
      <c r="J5" s="51">
        <v>86.26</v>
      </c>
      <c r="K5" s="64" t="s">
        <v>1088</v>
      </c>
      <c r="L5" s="28" t="s">
        <v>1105</v>
      </c>
      <c r="M5" s="65" t="s">
        <v>1089</v>
      </c>
      <c r="N5" s="64" t="s">
        <v>1090</v>
      </c>
      <c r="O5" s="56"/>
      <c r="P5" s="57">
        <f t="shared" ref="P5:P13" si="0">DATEVALUE("01.08.2021")-N5</f>
        <v>1250</v>
      </c>
      <c r="Q5" s="66" t="s">
        <v>1086</v>
      </c>
      <c r="R5" s="67" t="s">
        <v>4</v>
      </c>
      <c r="S5" s="258" t="s">
        <v>1107</v>
      </c>
      <c r="T5" s="60">
        <v>4</v>
      </c>
      <c r="U5" s="61" t="s">
        <v>1091</v>
      </c>
      <c r="V5" s="62">
        <v>618.62</v>
      </c>
      <c r="W5" s="62">
        <v>618.62</v>
      </c>
      <c r="X5" s="62">
        <v>123.72</v>
      </c>
      <c r="Y5" s="62">
        <v>24.74</v>
      </c>
      <c r="Z5" s="62">
        <v>24.74</v>
      </c>
      <c r="AA5" s="62">
        <f t="shared" ref="AA5:AA13" si="1">Z5*0.2</f>
        <v>4.95</v>
      </c>
      <c r="AB5" s="35"/>
      <c r="AC5" s="35"/>
      <c r="AD5" s="35"/>
      <c r="AE5" s="35"/>
      <c r="AF5" s="35"/>
      <c r="AG5" s="35"/>
      <c r="AH5" s="35"/>
      <c r="AI5" s="35"/>
      <c r="AJ5" s="35"/>
      <c r="AK5" s="35"/>
      <c r="AL5" s="35"/>
    </row>
    <row r="6" spans="1:38" ht="47.25" customHeight="1">
      <c r="A6" s="29">
        <v>3</v>
      </c>
      <c r="B6" s="46">
        <v>307</v>
      </c>
      <c r="C6" s="26">
        <v>5769177</v>
      </c>
      <c r="D6" s="48" t="s">
        <v>4</v>
      </c>
      <c r="E6" s="48" t="s">
        <v>4</v>
      </c>
      <c r="F6" s="49">
        <v>3578</v>
      </c>
      <c r="G6" s="50">
        <v>980</v>
      </c>
      <c r="H6" s="51">
        <v>25085.52</v>
      </c>
      <c r="I6" s="51">
        <v>0</v>
      </c>
      <c r="J6" s="51">
        <v>3497.86</v>
      </c>
      <c r="K6" s="64" t="s">
        <v>1088</v>
      </c>
      <c r="L6" s="28" t="s">
        <v>1105</v>
      </c>
      <c r="M6" s="65" t="s">
        <v>1089</v>
      </c>
      <c r="N6" s="64" t="s">
        <v>1092</v>
      </c>
      <c r="O6" s="56"/>
      <c r="P6" s="57">
        <f t="shared" si="0"/>
        <v>1249</v>
      </c>
      <c r="Q6" s="66" t="s">
        <v>1086</v>
      </c>
      <c r="R6" s="67" t="s">
        <v>4</v>
      </c>
      <c r="S6" s="259"/>
      <c r="T6" s="60">
        <v>4</v>
      </c>
      <c r="U6" s="61" t="s">
        <v>1093</v>
      </c>
      <c r="V6" s="62">
        <v>25085.52</v>
      </c>
      <c r="W6" s="62">
        <v>25085.52</v>
      </c>
      <c r="X6" s="62">
        <v>5017.1000000000004</v>
      </c>
      <c r="Y6" s="62">
        <v>1003.42</v>
      </c>
      <c r="Z6" s="62">
        <v>1003.42</v>
      </c>
      <c r="AA6" s="62">
        <f t="shared" si="1"/>
        <v>200.68</v>
      </c>
      <c r="AB6" s="35"/>
      <c r="AC6" s="35"/>
      <c r="AD6" s="35"/>
      <c r="AE6" s="35"/>
      <c r="AF6" s="35"/>
      <c r="AG6" s="35"/>
      <c r="AH6" s="35"/>
      <c r="AI6" s="35"/>
      <c r="AJ6" s="35"/>
      <c r="AK6" s="35"/>
      <c r="AL6" s="35"/>
    </row>
    <row r="7" spans="1:38" ht="48" customHeight="1">
      <c r="A7" s="29">
        <v>4</v>
      </c>
      <c r="B7" s="46">
        <v>307</v>
      </c>
      <c r="C7" s="26">
        <v>5769178</v>
      </c>
      <c r="D7" s="48" t="s">
        <v>4</v>
      </c>
      <c r="E7" s="48" t="s">
        <v>4</v>
      </c>
      <c r="F7" s="49">
        <v>3578</v>
      </c>
      <c r="G7" s="50">
        <v>980</v>
      </c>
      <c r="H7" s="51">
        <v>618.62</v>
      </c>
      <c r="I7" s="51">
        <v>0</v>
      </c>
      <c r="J7" s="51">
        <v>86.26</v>
      </c>
      <c r="K7" s="64" t="s">
        <v>1088</v>
      </c>
      <c r="L7" s="28" t="s">
        <v>1105</v>
      </c>
      <c r="M7" s="65" t="s">
        <v>1089</v>
      </c>
      <c r="N7" s="64" t="s">
        <v>1094</v>
      </c>
      <c r="O7" s="56"/>
      <c r="P7" s="57">
        <f t="shared" si="0"/>
        <v>1216</v>
      </c>
      <c r="Q7" s="66" t="s">
        <v>1086</v>
      </c>
      <c r="R7" s="67" t="s">
        <v>4</v>
      </c>
      <c r="S7" s="259"/>
      <c r="T7" s="60">
        <v>4</v>
      </c>
      <c r="U7" s="61" t="s">
        <v>1095</v>
      </c>
      <c r="V7" s="62">
        <v>618.62</v>
      </c>
      <c r="W7" s="62">
        <v>618.62</v>
      </c>
      <c r="X7" s="62">
        <v>123.72</v>
      </c>
      <c r="Y7" s="62">
        <v>24.74</v>
      </c>
      <c r="Z7" s="62">
        <v>24.74</v>
      </c>
      <c r="AA7" s="62">
        <f t="shared" si="1"/>
        <v>4.95</v>
      </c>
      <c r="AB7" s="35"/>
      <c r="AC7" s="35"/>
      <c r="AD7" s="35"/>
      <c r="AE7" s="35"/>
      <c r="AF7" s="35"/>
      <c r="AG7" s="35"/>
      <c r="AH7" s="35"/>
      <c r="AI7" s="35"/>
      <c r="AJ7" s="35"/>
      <c r="AK7" s="35"/>
      <c r="AL7" s="35"/>
    </row>
    <row r="8" spans="1:38" ht="45" customHeight="1">
      <c r="A8" s="29">
        <v>5</v>
      </c>
      <c r="B8" s="46">
        <v>307</v>
      </c>
      <c r="C8" s="26">
        <v>5769179</v>
      </c>
      <c r="D8" s="48" t="s">
        <v>4</v>
      </c>
      <c r="E8" s="48" t="s">
        <v>4</v>
      </c>
      <c r="F8" s="49">
        <v>3578</v>
      </c>
      <c r="G8" s="50">
        <v>980</v>
      </c>
      <c r="H8" s="51">
        <v>30384.82</v>
      </c>
      <c r="I8" s="51">
        <v>0</v>
      </c>
      <c r="J8" s="51">
        <v>4236.78</v>
      </c>
      <c r="K8" s="64" t="s">
        <v>1088</v>
      </c>
      <c r="L8" s="28" t="s">
        <v>1105</v>
      </c>
      <c r="M8" s="65" t="s">
        <v>1089</v>
      </c>
      <c r="N8" s="64" t="s">
        <v>1096</v>
      </c>
      <c r="O8" s="56"/>
      <c r="P8" s="57">
        <f t="shared" si="0"/>
        <v>1215</v>
      </c>
      <c r="Q8" s="66" t="s">
        <v>1086</v>
      </c>
      <c r="R8" s="67" t="s">
        <v>4</v>
      </c>
      <c r="S8" s="259"/>
      <c r="T8" s="60">
        <v>4</v>
      </c>
      <c r="U8" s="61" t="s">
        <v>1097</v>
      </c>
      <c r="V8" s="62">
        <v>30384.82</v>
      </c>
      <c r="W8" s="62">
        <v>30384.82</v>
      </c>
      <c r="X8" s="62">
        <v>6076.96</v>
      </c>
      <c r="Y8" s="62">
        <v>1215.3900000000001</v>
      </c>
      <c r="Z8" s="62">
        <v>1215.3900000000001</v>
      </c>
      <c r="AA8" s="62">
        <f t="shared" si="1"/>
        <v>243.08</v>
      </c>
      <c r="AB8" s="35"/>
      <c r="AC8" s="35"/>
      <c r="AD8" s="35"/>
      <c r="AE8" s="35"/>
      <c r="AF8" s="35"/>
      <c r="AG8" s="35"/>
      <c r="AH8" s="35"/>
      <c r="AI8" s="35"/>
      <c r="AJ8" s="35"/>
      <c r="AK8" s="35"/>
      <c r="AL8" s="35"/>
    </row>
    <row r="9" spans="1:38" ht="45" customHeight="1">
      <c r="A9" s="29">
        <v>6</v>
      </c>
      <c r="B9" s="46">
        <v>307</v>
      </c>
      <c r="C9" s="26">
        <v>5769180</v>
      </c>
      <c r="D9" s="48" t="s">
        <v>4</v>
      </c>
      <c r="E9" s="48" t="s">
        <v>4</v>
      </c>
      <c r="F9" s="49">
        <v>3578</v>
      </c>
      <c r="G9" s="50">
        <v>980</v>
      </c>
      <c r="H9" s="51">
        <v>618.62</v>
      </c>
      <c r="I9" s="51">
        <v>0</v>
      </c>
      <c r="J9" s="51">
        <v>86.26</v>
      </c>
      <c r="K9" s="64" t="s">
        <v>1088</v>
      </c>
      <c r="L9" s="28" t="s">
        <v>1105</v>
      </c>
      <c r="M9" s="65" t="s">
        <v>1089</v>
      </c>
      <c r="N9" s="64" t="s">
        <v>1098</v>
      </c>
      <c r="O9" s="56"/>
      <c r="P9" s="57">
        <f t="shared" si="0"/>
        <v>1192</v>
      </c>
      <c r="Q9" s="66" t="s">
        <v>1086</v>
      </c>
      <c r="R9" s="67" t="s">
        <v>4</v>
      </c>
      <c r="S9" s="259"/>
      <c r="T9" s="60">
        <v>4</v>
      </c>
      <c r="U9" s="61" t="s">
        <v>1099</v>
      </c>
      <c r="V9" s="62">
        <v>618.62</v>
      </c>
      <c r="W9" s="62">
        <v>618.62</v>
      </c>
      <c r="X9" s="62">
        <v>123.72</v>
      </c>
      <c r="Y9" s="62">
        <v>24.74</v>
      </c>
      <c r="Z9" s="62">
        <v>24.74</v>
      </c>
      <c r="AA9" s="62">
        <f t="shared" si="1"/>
        <v>4.95</v>
      </c>
      <c r="AB9" s="35"/>
      <c r="AC9" s="35"/>
      <c r="AD9" s="35"/>
      <c r="AE9" s="35"/>
      <c r="AF9" s="35"/>
      <c r="AG9" s="35"/>
      <c r="AH9" s="35"/>
      <c r="AI9" s="35"/>
      <c r="AJ9" s="35"/>
      <c r="AK9" s="35"/>
      <c r="AL9" s="35"/>
    </row>
    <row r="10" spans="1:38" ht="44.25" customHeight="1">
      <c r="A10" s="29">
        <v>7</v>
      </c>
      <c r="B10" s="46">
        <v>307</v>
      </c>
      <c r="C10" s="26">
        <v>5769181</v>
      </c>
      <c r="D10" s="48" t="s">
        <v>4</v>
      </c>
      <c r="E10" s="48" t="s">
        <v>4</v>
      </c>
      <c r="F10" s="49">
        <v>3578</v>
      </c>
      <c r="G10" s="50">
        <v>980</v>
      </c>
      <c r="H10" s="51">
        <v>39391.39</v>
      </c>
      <c r="I10" s="51">
        <v>0</v>
      </c>
      <c r="J10" s="51">
        <v>5492.64</v>
      </c>
      <c r="K10" s="64" t="s">
        <v>1088</v>
      </c>
      <c r="L10" s="28" t="s">
        <v>1105</v>
      </c>
      <c r="M10" s="65" t="s">
        <v>1100</v>
      </c>
      <c r="N10" s="64" t="s">
        <v>1092</v>
      </c>
      <c r="O10" s="56"/>
      <c r="P10" s="57">
        <f t="shared" si="0"/>
        <v>1249</v>
      </c>
      <c r="Q10" s="66" t="s">
        <v>1086</v>
      </c>
      <c r="R10" s="67" t="s">
        <v>4</v>
      </c>
      <c r="S10" s="260"/>
      <c r="T10" s="60">
        <v>4</v>
      </c>
      <c r="U10" s="61" t="s">
        <v>1101</v>
      </c>
      <c r="V10" s="62">
        <v>39391.39</v>
      </c>
      <c r="W10" s="62">
        <v>39391.39</v>
      </c>
      <c r="X10" s="62">
        <v>7878.28</v>
      </c>
      <c r="Y10" s="62">
        <v>1575.66</v>
      </c>
      <c r="Z10" s="62">
        <v>1575.66</v>
      </c>
      <c r="AA10" s="62">
        <f t="shared" si="1"/>
        <v>315.13</v>
      </c>
      <c r="AB10" s="35"/>
      <c r="AC10" s="35"/>
      <c r="AD10" s="35"/>
      <c r="AE10" s="35"/>
      <c r="AF10" s="35"/>
      <c r="AG10" s="35"/>
      <c r="AH10" s="35"/>
      <c r="AI10" s="35"/>
      <c r="AJ10" s="35"/>
      <c r="AK10" s="35"/>
      <c r="AL10" s="35"/>
    </row>
    <row r="11" spans="1:38" ht="45.75" customHeight="1">
      <c r="A11" s="29">
        <v>8</v>
      </c>
      <c r="B11" s="46">
        <v>307</v>
      </c>
      <c r="C11" s="26">
        <v>5769182</v>
      </c>
      <c r="D11" s="48" t="s">
        <v>4</v>
      </c>
      <c r="E11" s="48" t="s">
        <v>4</v>
      </c>
      <c r="F11" s="49">
        <v>3578</v>
      </c>
      <c r="G11" s="50">
        <v>980</v>
      </c>
      <c r="H11" s="51">
        <v>787.56</v>
      </c>
      <c r="I11" s="51">
        <v>0</v>
      </c>
      <c r="J11" s="51">
        <v>109.82</v>
      </c>
      <c r="K11" s="64" t="s">
        <v>1088</v>
      </c>
      <c r="L11" s="28" t="s">
        <v>1105</v>
      </c>
      <c r="M11" s="65" t="s">
        <v>1100</v>
      </c>
      <c r="N11" s="64" t="s">
        <v>1094</v>
      </c>
      <c r="O11" s="56"/>
      <c r="P11" s="57">
        <f t="shared" si="0"/>
        <v>1216</v>
      </c>
      <c r="Q11" s="66" t="s">
        <v>1086</v>
      </c>
      <c r="R11" s="67" t="s">
        <v>4</v>
      </c>
      <c r="S11" s="260"/>
      <c r="T11" s="60">
        <v>4</v>
      </c>
      <c r="U11" s="61" t="s">
        <v>1102</v>
      </c>
      <c r="V11" s="62">
        <v>787.56</v>
      </c>
      <c r="W11" s="62">
        <v>787.56</v>
      </c>
      <c r="X11" s="62">
        <v>157.51</v>
      </c>
      <c r="Y11" s="62">
        <v>31.5</v>
      </c>
      <c r="Z11" s="62">
        <v>31.5</v>
      </c>
      <c r="AA11" s="62">
        <f t="shared" si="1"/>
        <v>6.3</v>
      </c>
      <c r="AB11" s="35"/>
      <c r="AC11" s="35"/>
      <c r="AD11" s="35"/>
      <c r="AE11" s="35"/>
      <c r="AF11" s="35"/>
      <c r="AG11" s="35"/>
      <c r="AH11" s="35"/>
      <c r="AI11" s="35"/>
      <c r="AJ11" s="35"/>
      <c r="AK11" s="35"/>
      <c r="AL11" s="35"/>
    </row>
    <row r="12" spans="1:38" ht="45" customHeight="1">
      <c r="A12" s="29">
        <v>9</v>
      </c>
      <c r="B12" s="46">
        <v>307</v>
      </c>
      <c r="C12" s="26">
        <v>5769183</v>
      </c>
      <c r="D12" s="48" t="s">
        <v>4</v>
      </c>
      <c r="E12" s="48" t="s">
        <v>4</v>
      </c>
      <c r="F12" s="49">
        <v>3578</v>
      </c>
      <c r="G12" s="50">
        <v>980</v>
      </c>
      <c r="H12" s="51">
        <v>39745.910000000003</v>
      </c>
      <c r="I12" s="51">
        <v>0</v>
      </c>
      <c r="J12" s="51">
        <v>5542.07</v>
      </c>
      <c r="K12" s="64" t="s">
        <v>1088</v>
      </c>
      <c r="L12" s="28" t="s">
        <v>1105</v>
      </c>
      <c r="M12" s="65" t="s">
        <v>1100</v>
      </c>
      <c r="N12" s="64" t="s">
        <v>1096</v>
      </c>
      <c r="O12" s="56"/>
      <c r="P12" s="57">
        <f t="shared" si="0"/>
        <v>1215</v>
      </c>
      <c r="Q12" s="66" t="s">
        <v>1086</v>
      </c>
      <c r="R12" s="67" t="s">
        <v>4</v>
      </c>
      <c r="S12" s="260"/>
      <c r="T12" s="60">
        <v>4</v>
      </c>
      <c r="U12" s="61" t="s">
        <v>1103</v>
      </c>
      <c r="V12" s="62">
        <v>39745.910000000003</v>
      </c>
      <c r="W12" s="62">
        <v>39745.910000000003</v>
      </c>
      <c r="X12" s="62">
        <v>7949.18</v>
      </c>
      <c r="Y12" s="62">
        <v>1589.84</v>
      </c>
      <c r="Z12" s="62">
        <v>1589.84</v>
      </c>
      <c r="AA12" s="62">
        <f t="shared" si="1"/>
        <v>317.97000000000003</v>
      </c>
      <c r="AB12" s="35"/>
      <c r="AC12" s="35"/>
      <c r="AD12" s="35"/>
      <c r="AE12" s="35"/>
      <c r="AF12" s="35"/>
      <c r="AG12" s="35"/>
      <c r="AH12" s="35"/>
      <c r="AI12" s="35"/>
      <c r="AJ12" s="35"/>
      <c r="AK12" s="35"/>
      <c r="AL12" s="35"/>
    </row>
    <row r="13" spans="1:38" ht="42.75" customHeight="1">
      <c r="A13" s="29">
        <v>10</v>
      </c>
      <c r="B13" s="46">
        <v>307</v>
      </c>
      <c r="C13" s="26">
        <v>5769184</v>
      </c>
      <c r="D13" s="48" t="s">
        <v>4</v>
      </c>
      <c r="E13" s="48" t="s">
        <v>4</v>
      </c>
      <c r="F13" s="49">
        <v>3578</v>
      </c>
      <c r="G13" s="50">
        <v>980</v>
      </c>
      <c r="H13" s="51">
        <v>1575.12</v>
      </c>
      <c r="I13" s="51">
        <v>0</v>
      </c>
      <c r="J13" s="51">
        <v>219.63</v>
      </c>
      <c r="K13" s="64" t="s">
        <v>1088</v>
      </c>
      <c r="L13" s="28" t="s">
        <v>1105</v>
      </c>
      <c r="M13" s="65" t="s">
        <v>1100</v>
      </c>
      <c r="N13" s="64" t="s">
        <v>1098</v>
      </c>
      <c r="O13" s="56"/>
      <c r="P13" s="57">
        <f t="shared" si="0"/>
        <v>1192</v>
      </c>
      <c r="Q13" s="66" t="s">
        <v>1086</v>
      </c>
      <c r="R13" s="67" t="s">
        <v>4</v>
      </c>
      <c r="S13" s="261"/>
      <c r="T13" s="60">
        <v>4</v>
      </c>
      <c r="U13" s="61" t="s">
        <v>1104</v>
      </c>
      <c r="V13" s="62">
        <v>1575.12</v>
      </c>
      <c r="W13" s="62">
        <v>1575.12</v>
      </c>
      <c r="X13" s="62">
        <v>315.02</v>
      </c>
      <c r="Y13" s="62">
        <v>63</v>
      </c>
      <c r="Z13" s="62">
        <v>63</v>
      </c>
      <c r="AA13" s="62">
        <f t="shared" si="1"/>
        <v>12.6</v>
      </c>
      <c r="AB13" s="35"/>
      <c r="AC13" s="35"/>
      <c r="AD13" s="35"/>
      <c r="AE13" s="35"/>
      <c r="AF13" s="35"/>
      <c r="AG13" s="35"/>
      <c r="AH13" s="35"/>
      <c r="AI13" s="35"/>
      <c r="AJ13" s="35"/>
      <c r="AK13" s="35"/>
      <c r="AL13" s="35"/>
    </row>
    <row r="14" spans="1:38" ht="23.25" customHeight="1">
      <c r="A14" s="262" t="s">
        <v>199</v>
      </c>
      <c r="B14" s="263"/>
      <c r="C14" s="263"/>
      <c r="D14" s="263"/>
      <c r="E14" s="263"/>
      <c r="F14" s="263"/>
      <c r="G14" s="264"/>
      <c r="H14" s="68">
        <f>SUM(H4:H13)</f>
        <v>549326.18000000005</v>
      </c>
      <c r="I14" s="51">
        <v>0</v>
      </c>
      <c r="J14" s="68">
        <f>SUM(J4:J13)</f>
        <v>54102.58</v>
      </c>
      <c r="K14" s="69" t="s">
        <v>162</v>
      </c>
      <c r="L14" s="69" t="s">
        <v>162</v>
      </c>
      <c r="M14" s="69" t="s">
        <v>162</v>
      </c>
      <c r="N14" s="69" t="s">
        <v>162</v>
      </c>
      <c r="O14" s="69">
        <f>SUM(O4:O13)</f>
        <v>0</v>
      </c>
      <c r="P14" s="57" t="s">
        <v>162</v>
      </c>
      <c r="Q14" s="69" t="s">
        <v>162</v>
      </c>
      <c r="R14" s="69" t="s">
        <v>162</v>
      </c>
      <c r="S14" s="69" t="s">
        <v>162</v>
      </c>
      <c r="T14" s="69" t="s">
        <v>162</v>
      </c>
      <c r="U14" s="69" t="s">
        <v>162</v>
      </c>
      <c r="V14" s="69">
        <f t="shared" ref="V14:AA14" si="2">SUM(V4:V13)</f>
        <v>550826.18000000005</v>
      </c>
      <c r="W14" s="69">
        <f t="shared" si="2"/>
        <v>550826.18000000005</v>
      </c>
      <c r="X14" s="69">
        <f t="shared" si="2"/>
        <v>110165.21</v>
      </c>
      <c r="Y14" s="69">
        <f t="shared" si="2"/>
        <v>22033.03</v>
      </c>
      <c r="Z14" s="69">
        <f t="shared" si="2"/>
        <v>22033.03</v>
      </c>
      <c r="AA14" s="69">
        <f t="shared" si="2"/>
        <v>4406.6099999999997</v>
      </c>
      <c r="AB14" s="35"/>
      <c r="AC14" s="35"/>
      <c r="AD14" s="35"/>
      <c r="AE14" s="35"/>
      <c r="AF14" s="35"/>
      <c r="AG14" s="35"/>
      <c r="AH14" s="35"/>
      <c r="AI14" s="35"/>
      <c r="AJ14" s="35"/>
      <c r="AK14" s="35"/>
      <c r="AL14" s="35"/>
    </row>
    <row r="15" spans="1:38">
      <c r="A15" s="35"/>
      <c r="B15" s="35"/>
      <c r="C15" s="35"/>
      <c r="D15" s="35"/>
      <c r="E15" s="35"/>
      <c r="F15" s="35"/>
      <c r="G15" s="35"/>
      <c r="H15" s="35"/>
      <c r="I15" s="35"/>
      <c r="J15" s="35"/>
      <c r="K15" s="36"/>
      <c r="L15" s="37"/>
      <c r="M15" s="35"/>
      <c r="N15" s="35"/>
      <c r="O15" s="35"/>
      <c r="P15" s="35"/>
      <c r="Q15" s="35"/>
      <c r="R15" s="35"/>
      <c r="S15" s="35"/>
      <c r="T15" s="38"/>
      <c r="U15" s="38"/>
      <c r="V15" s="35"/>
      <c r="W15" s="35"/>
      <c r="X15" s="35"/>
      <c r="Y15" s="35"/>
      <c r="Z15" s="35"/>
      <c r="AA15" s="35"/>
      <c r="AB15" s="35"/>
      <c r="AC15" s="35"/>
      <c r="AD15" s="35"/>
      <c r="AE15" s="35"/>
      <c r="AF15" s="35"/>
      <c r="AG15" s="35"/>
      <c r="AH15" s="35"/>
      <c r="AI15" s="35"/>
      <c r="AJ15" s="35"/>
      <c r="AK15" s="35"/>
      <c r="AL15" s="35"/>
    </row>
    <row r="16" spans="1:38">
      <c r="A16" s="35"/>
      <c r="B16" s="35"/>
      <c r="C16" s="35"/>
      <c r="D16" s="35"/>
      <c r="E16" s="35"/>
      <c r="F16" s="35"/>
      <c r="G16" s="35"/>
      <c r="H16" s="35"/>
      <c r="I16" s="35"/>
      <c r="J16" s="35"/>
      <c r="K16" s="36"/>
      <c r="L16" s="37"/>
      <c r="M16" s="35"/>
      <c r="N16" s="35"/>
      <c r="O16" s="35"/>
      <c r="P16" s="35"/>
      <c r="Q16" s="35"/>
      <c r="R16" s="35"/>
      <c r="S16" s="35"/>
      <c r="T16" s="38"/>
      <c r="U16" s="38"/>
      <c r="V16" s="35"/>
      <c r="W16" s="35"/>
      <c r="X16" s="35"/>
      <c r="Y16" s="35"/>
      <c r="Z16" s="35"/>
      <c r="AA16" s="35"/>
      <c r="AB16" s="35"/>
      <c r="AC16" s="35"/>
      <c r="AD16" s="35"/>
      <c r="AE16" s="35"/>
      <c r="AF16" s="35"/>
      <c r="AG16" s="35"/>
      <c r="AH16" s="35"/>
      <c r="AI16" s="35"/>
      <c r="AJ16" s="35"/>
      <c r="AK16" s="35"/>
      <c r="AL16" s="35"/>
    </row>
    <row r="17" spans="1:38">
      <c r="A17" s="35"/>
      <c r="B17" s="35"/>
      <c r="C17" s="35"/>
      <c r="D17" s="35"/>
      <c r="E17" s="35"/>
      <c r="F17" s="35"/>
      <c r="G17" s="35"/>
      <c r="H17" s="35"/>
      <c r="I17" s="35"/>
      <c r="J17" s="35"/>
      <c r="K17" s="36"/>
      <c r="L17" s="37"/>
      <c r="M17" s="35"/>
      <c r="N17" s="35"/>
      <c r="O17" s="35"/>
      <c r="P17" s="35"/>
      <c r="Q17" s="35"/>
      <c r="R17" s="35"/>
      <c r="S17" s="35"/>
      <c r="T17" s="38"/>
      <c r="U17" s="38"/>
      <c r="V17" s="35"/>
      <c r="W17" s="35"/>
      <c r="X17" s="35"/>
      <c r="Y17" s="35"/>
      <c r="Z17" s="35"/>
      <c r="AA17" s="35"/>
      <c r="AB17" s="35"/>
      <c r="AC17" s="35"/>
      <c r="AD17" s="35"/>
      <c r="AE17" s="35"/>
      <c r="AF17" s="35"/>
      <c r="AG17" s="35"/>
      <c r="AH17" s="35"/>
      <c r="AI17" s="35"/>
      <c r="AJ17" s="35"/>
      <c r="AK17" s="35"/>
      <c r="AL17" s="35"/>
    </row>
    <row r="18" spans="1:38" ht="20.25">
      <c r="A18" s="35"/>
      <c r="B18" s="35"/>
      <c r="C18" s="253"/>
      <c r="D18" s="253"/>
      <c r="E18" s="253"/>
      <c r="F18" s="253"/>
      <c r="G18" s="253"/>
      <c r="H18" s="253"/>
      <c r="I18" s="253"/>
      <c r="J18" s="70"/>
      <c r="K18" s="71"/>
      <c r="L18" s="72"/>
      <c r="M18" s="70"/>
      <c r="N18" s="70"/>
      <c r="O18" s="70"/>
      <c r="P18" s="70"/>
      <c r="Q18" s="73"/>
      <c r="R18" s="73"/>
      <c r="S18" s="73"/>
      <c r="T18" s="74"/>
      <c r="U18" s="74"/>
      <c r="V18" s="35"/>
      <c r="W18" s="35"/>
      <c r="X18" s="35"/>
      <c r="Y18" s="35"/>
      <c r="Z18" s="35"/>
      <c r="AA18" s="35"/>
      <c r="AB18" s="35"/>
      <c r="AC18" s="35"/>
      <c r="AD18" s="35"/>
      <c r="AE18" s="35"/>
      <c r="AF18" s="35"/>
      <c r="AG18" s="35"/>
      <c r="AH18" s="35"/>
      <c r="AI18" s="35"/>
      <c r="AJ18" s="35"/>
      <c r="AK18" s="35"/>
      <c r="AL18" s="35"/>
    </row>
    <row r="19" spans="1:38" ht="20.25">
      <c r="A19" s="35"/>
      <c r="B19" s="35"/>
      <c r="C19" s="253"/>
      <c r="D19" s="253"/>
      <c r="E19" s="253"/>
      <c r="F19" s="253"/>
      <c r="G19" s="253"/>
      <c r="H19" s="253"/>
      <c r="I19" s="70"/>
      <c r="J19" s="70"/>
      <c r="K19" s="71"/>
      <c r="L19" s="72"/>
      <c r="M19" s="70"/>
      <c r="N19" s="254"/>
      <c r="O19" s="254"/>
      <c r="P19" s="254"/>
      <c r="Q19" s="254"/>
      <c r="R19" s="254"/>
      <c r="S19" s="254"/>
      <c r="T19" s="254"/>
      <c r="U19" s="75"/>
      <c r="V19" s="35"/>
      <c r="W19" s="35"/>
      <c r="X19" s="35"/>
      <c r="Y19" s="35"/>
      <c r="Z19" s="35"/>
      <c r="AA19" s="35"/>
      <c r="AB19" s="35"/>
      <c r="AC19" s="35"/>
      <c r="AD19" s="35"/>
      <c r="AE19" s="35"/>
      <c r="AF19" s="35"/>
      <c r="AG19" s="35"/>
      <c r="AH19" s="35"/>
      <c r="AI19" s="35"/>
      <c r="AJ19" s="35"/>
      <c r="AK19" s="35"/>
      <c r="AL19" s="35"/>
    </row>
    <row r="20" spans="1:38">
      <c r="A20" s="35"/>
      <c r="B20" s="35"/>
      <c r="C20" s="35"/>
      <c r="D20" s="35"/>
      <c r="E20" s="35"/>
      <c r="F20" s="35"/>
      <c r="G20" s="35"/>
      <c r="H20" s="35"/>
      <c r="I20" s="35"/>
      <c r="J20" s="35"/>
      <c r="K20" s="36"/>
      <c r="L20" s="37"/>
      <c r="M20" s="35"/>
      <c r="N20" s="35"/>
      <c r="O20" s="35"/>
      <c r="P20" s="35"/>
      <c r="Q20" s="35"/>
      <c r="R20" s="35"/>
      <c r="S20" s="35"/>
      <c r="T20" s="38"/>
      <c r="U20" s="38"/>
      <c r="V20" s="35"/>
      <c r="W20" s="35"/>
      <c r="X20" s="35"/>
      <c r="Y20" s="35"/>
      <c r="Z20" s="35"/>
      <c r="AA20" s="35"/>
      <c r="AB20" s="35"/>
      <c r="AC20" s="35"/>
      <c r="AD20" s="35"/>
      <c r="AE20" s="35"/>
      <c r="AF20" s="35"/>
      <c r="AG20" s="35"/>
      <c r="AH20" s="35"/>
      <c r="AI20" s="35"/>
      <c r="AJ20" s="35"/>
      <c r="AK20" s="35"/>
      <c r="AL20" s="35"/>
    </row>
    <row r="21" spans="1:38">
      <c r="A21" s="35"/>
      <c r="B21" s="35"/>
      <c r="C21" s="35"/>
      <c r="D21" s="35"/>
      <c r="E21" s="35"/>
      <c r="F21" s="35"/>
      <c r="G21" s="35"/>
      <c r="H21" s="35"/>
      <c r="I21" s="35"/>
      <c r="J21" s="35"/>
      <c r="K21" s="36"/>
      <c r="L21" s="37"/>
      <c r="M21" s="35"/>
      <c r="N21" s="35"/>
      <c r="O21" s="35"/>
      <c r="P21" s="35"/>
      <c r="Q21" s="35"/>
      <c r="R21" s="35"/>
      <c r="S21" s="35"/>
      <c r="T21" s="38"/>
      <c r="U21" s="38"/>
      <c r="V21" s="35"/>
      <c r="W21" s="35"/>
      <c r="X21" s="35"/>
      <c r="Y21" s="35"/>
      <c r="Z21" s="35"/>
      <c r="AA21" s="35"/>
      <c r="AB21" s="35"/>
      <c r="AC21" s="35"/>
      <c r="AD21" s="35"/>
      <c r="AE21" s="35"/>
      <c r="AF21" s="35"/>
      <c r="AG21" s="35"/>
      <c r="AH21" s="35"/>
      <c r="AI21" s="35"/>
      <c r="AJ21" s="35"/>
      <c r="AK21" s="35"/>
      <c r="AL21" s="35"/>
    </row>
    <row r="22" spans="1:38">
      <c r="A22" s="35"/>
      <c r="B22" s="35"/>
      <c r="C22" s="35"/>
      <c r="D22" s="35"/>
      <c r="E22" s="35"/>
      <c r="F22" s="35"/>
      <c r="G22" s="35"/>
      <c r="H22" s="35"/>
      <c r="I22" s="35"/>
      <c r="J22" s="35"/>
      <c r="K22" s="36"/>
      <c r="L22" s="37"/>
      <c r="M22" s="35"/>
      <c r="N22" s="35"/>
      <c r="O22" s="35"/>
      <c r="P22" s="35"/>
      <c r="Q22" s="35"/>
      <c r="R22" s="35"/>
      <c r="S22" s="35"/>
      <c r="T22" s="38"/>
      <c r="U22" s="38"/>
      <c r="V22" s="35"/>
      <c r="W22" s="35"/>
      <c r="X22" s="35"/>
      <c r="Y22" s="35"/>
      <c r="Z22" s="35"/>
      <c r="AA22" s="35"/>
      <c r="AB22" s="35"/>
      <c r="AC22" s="35"/>
      <c r="AD22" s="35"/>
      <c r="AE22" s="35"/>
      <c r="AF22" s="35"/>
      <c r="AG22" s="35"/>
      <c r="AH22" s="35"/>
      <c r="AI22" s="35"/>
      <c r="AJ22" s="35"/>
      <c r="AK22" s="35"/>
      <c r="AL22" s="35"/>
    </row>
  </sheetData>
  <autoFilter ref="A3:AL3"/>
  <mergeCells count="7">
    <mergeCell ref="C19:H19"/>
    <mergeCell ref="N19:T19"/>
    <mergeCell ref="A2:M2"/>
    <mergeCell ref="N2:S2"/>
    <mergeCell ref="S5:S13"/>
    <mergeCell ref="A14:G14"/>
    <mergeCell ref="C18:I18"/>
  </mergeCells>
  <pageMargins left="0.6692913385826772" right="0.35433070866141736" top="0.35433070866141736" bottom="0.74803149606299213" header="0.31496062992125984" footer="0.31496062992125984"/>
  <pageSetup paperSize="9" scale="1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heetViews>
  <sheetFormatPr defaultRowHeight="15"/>
  <cols>
    <col min="1" max="1" width="174.7109375" customWidth="1"/>
  </cols>
  <sheetData>
    <row r="1" spans="1:1" ht="35.25" customHeight="1">
      <c r="A1" s="1" t="s">
        <v>124</v>
      </c>
    </row>
    <row r="3" spans="1:1" ht="38.25" customHeight="1">
      <c r="A3" s="1" t="s">
        <v>125</v>
      </c>
    </row>
    <row r="4" spans="1:1">
      <c r="A4" s="2" t="s">
        <v>126</v>
      </c>
    </row>
    <row r="5" spans="1:1">
      <c r="A5" s="2" t="s">
        <v>127</v>
      </c>
    </row>
    <row r="6" spans="1:1">
      <c r="A6" s="2" t="s">
        <v>128</v>
      </c>
    </row>
    <row r="7" spans="1:1">
      <c r="A7" s="2" t="s">
        <v>129</v>
      </c>
    </row>
    <row r="8" spans="1:1">
      <c r="A8" s="2" t="s">
        <v>130</v>
      </c>
    </row>
    <row r="9" spans="1:1">
      <c r="A9" s="2" t="s">
        <v>131</v>
      </c>
    </row>
    <row r="10" spans="1:1">
      <c r="A10" s="2" t="s">
        <v>132</v>
      </c>
    </row>
    <row r="11" spans="1:1">
      <c r="A11" s="3"/>
    </row>
    <row r="12" spans="1:1" ht="22.5" customHeight="1">
      <c r="A12" s="1" t="s">
        <v>133</v>
      </c>
    </row>
    <row r="13" spans="1:1">
      <c r="A13" s="2" t="s">
        <v>134</v>
      </c>
    </row>
    <row r="14" spans="1:1">
      <c r="A14" s="2" t="s">
        <v>130</v>
      </c>
    </row>
    <row r="15" spans="1:1">
      <c r="A15" s="2" t="s">
        <v>135</v>
      </c>
    </row>
    <row r="16" spans="1:1">
      <c r="A16" s="2" t="s">
        <v>136</v>
      </c>
    </row>
    <row r="17" spans="1:1">
      <c r="A17" s="2" t="s">
        <v>137</v>
      </c>
    </row>
    <row r="18" spans="1:1">
      <c r="A18" s="2" t="s">
        <v>138</v>
      </c>
    </row>
    <row r="19" spans="1:1" ht="29.25" customHeight="1">
      <c r="A19" s="3" t="s">
        <v>139</v>
      </c>
    </row>
    <row r="20" spans="1:1">
      <c r="A20" s="3"/>
    </row>
    <row r="21" spans="1:1" ht="19.5" customHeight="1">
      <c r="A21" s="1" t="s">
        <v>140</v>
      </c>
    </row>
    <row r="22" spans="1:1">
      <c r="A22" s="2" t="s">
        <v>134</v>
      </c>
    </row>
    <row r="23" spans="1:1">
      <c r="A23" s="2" t="s">
        <v>130</v>
      </c>
    </row>
    <row r="24" spans="1:1">
      <c r="A24" s="2" t="s">
        <v>141</v>
      </c>
    </row>
    <row r="25" spans="1:1">
      <c r="A25" s="2" t="s">
        <v>142</v>
      </c>
    </row>
    <row r="26" spans="1:1">
      <c r="A26" s="2" t="s">
        <v>143</v>
      </c>
    </row>
    <row r="27" spans="1:1">
      <c r="A27" s="2" t="s">
        <v>137</v>
      </c>
    </row>
    <row r="28" spans="1:1">
      <c r="A28" s="2" t="s">
        <v>138</v>
      </c>
    </row>
    <row r="29" spans="1:1" ht="18.75" customHeight="1">
      <c r="A29" s="3"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1</vt:i4>
      </vt:variant>
    </vt:vector>
  </HeadingPairs>
  <TitlesOfParts>
    <vt:vector size="5" baseType="lpstr">
      <vt:lpstr>ППА_ФО_КП</vt:lpstr>
      <vt:lpstr>Перелік кредитних договорів</vt:lpstr>
      <vt:lpstr>Детальна інформація(перелік ДЗ)</vt:lpstr>
      <vt:lpstr>група активу</vt:lpstr>
      <vt:lpstr>'Детальна інформація(перелік ДЗ)'!Область_друку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Manov</cp:lastModifiedBy>
  <cp:lastPrinted>2021-05-31T05:07:46Z</cp:lastPrinted>
  <dcterms:created xsi:type="dcterms:W3CDTF">2016-04-08T14:26:54Z</dcterms:created>
  <dcterms:modified xsi:type="dcterms:W3CDTF">2021-08-27T09:32:57Z</dcterms:modified>
</cp:coreProperties>
</file>