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активу'!$A$1:$O$25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8" i="4" l="1"/>
  <c r="O9" i="4"/>
  <c r="O10" i="4"/>
  <c r="O11" i="4"/>
  <c r="O12" i="4"/>
  <c r="O13" i="4"/>
  <c r="O14" i="4"/>
  <c r="O15" i="4"/>
  <c r="O16" i="4"/>
  <c r="O17" i="4"/>
  <c r="M18" i="4" l="1"/>
  <c r="O7" i="4" l="1"/>
  <c r="O18" i="4" l="1"/>
  <c r="N18" i="4"/>
  <c r="E18" i="4"/>
</calcChain>
</file>

<file path=xl/sharedStrings.xml><?xml version="1.0" encoding="utf-8"?>
<sst xmlns="http://schemas.openxmlformats.org/spreadsheetml/2006/main" count="114" uniqueCount="54">
  <si>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</si>
  <si>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</si>
  <si>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</si>
  <si>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</si>
  <si>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</si>
  <si>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</si>
  <si>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</si>
  <si>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</si>
  <si>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</si>
  <si>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</si>
  <si>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</si>
  <si>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</si>
  <si>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</si>
  <si>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</si>
  <si>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</si>
  <si>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</si>
  <si>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</si>
  <si>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</si>
  <si>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</si>
  <si>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</si>
  <si>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</si>
  <si>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</si>
  <si>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</si>
  <si>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</si>
  <si>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</si>
  <si>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</si>
  <si>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</si>
  <si>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</si>
  <si>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</si>
  <si>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</si>
  <si>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</si>
  <si>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</si>
  <si>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</si>
  <si>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</si>
  <si>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</si>
  <si>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</si>
  <si>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</si>
  <si>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</si>
  <si>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</si>
  <si>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</si>
  <si>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інструменти, прилади, інвентар</t>
  </si>
  <si>
    <t>Оціночна  вартість (01.04.2022), грн., без ПДВ</t>
  </si>
  <si>
    <t>незадовільний</t>
  </si>
  <si>
    <t>Кондиціонер Samsung 18</t>
  </si>
  <si>
    <t>Кондиціонер Samsung 12</t>
  </si>
  <si>
    <t>Кондиціонер Samsung 09</t>
  </si>
  <si>
    <t>Кондеціонер Panasonic CS-PA12GKD\CU-PA12GRD</t>
  </si>
  <si>
    <t>Кондиціонер Samsung 07</t>
  </si>
  <si>
    <t>Кондиціонер Lg 07 LH</t>
  </si>
  <si>
    <t>Счетчик тепла</t>
  </si>
  <si>
    <t>Київська обл., м.Фастів, вул.Київська,22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</si>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</sst>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4" fontId="7" fillId="2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4" borderId="0" xfId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vertical="top" wrapText="1"/>
    </xf>
    <xf numFmtId="4" fontId="12" fillId="4" borderId="0" xfId="3" applyNumberFormat="1" applyFont="1" applyFill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left" vertical="top" wrapText="1"/>
    </xf>
    <xf numFmtId="14" fontId="12" fillId="4" borderId="0" xfId="3" applyNumberFormat="1" applyFont="1" applyFill="1" applyBorder="1" applyAlignment="1">
      <alignment horizontal="right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top"/>
    </xf>
    <xf numFmtId="0" fontId="4" fillId="0" borderId="0" xfId="1"/>
    <xf numFmtId="0" fontId="14" fillId="0" borderId="5" xfId="1" applyFont="1" applyBorder="1" applyAlignment="1">
      <alignment horizontal="center" vertical="top" wrapText="1"/>
    </xf>
    <xf numFmtId="0" fontId="8" fillId="0" borderId="0" xfId="1" applyFont="1"/>
    <xf numFmtId="0" fontId="14" fillId="0" borderId="5" xfId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9" fillId="0" borderId="5" xfId="2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3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14" fontId="14" fillId="0" borderId="0" xfId="0" applyNumberFormat="1" applyFont="1"/>
    <xf numFmtId="14" fontId="19" fillId="0" borderId="0" xfId="0" applyNumberFormat="1" applyFont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4" fontId="9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14" fontId="6" fillId="4" borderId="0" xfId="3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wrapText="1"/>
    </xf>
    <xf numFmtId="4" fontId="17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center" vertical="center"/>
    </xf>
    <xf numFmtId="4" fontId="17" fillId="0" borderId="5" xfId="0" applyNumberFormat="1" applyFont="1" applyFill="1" applyBorder="1" applyAlignment="1">
      <alignment horizontal="center"/>
    </xf>
    <xf numFmtId="4" fontId="15" fillId="0" borderId="5" xfId="5" applyNumberFormat="1" applyFont="1" applyBorder="1" applyAlignment="1">
      <alignment horizontal="center" vertical="center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left" vertical="top" wrapText="1"/>
    </xf>
    <xf numFmtId="0" fontId="14" fillId="0" borderId="14" xfId="1" applyFont="1" applyFill="1" applyBorder="1" applyAlignment="1">
      <alignment horizontal="left" vertical="top" wrapText="1"/>
    </xf>
    <xf numFmtId="4" fontId="14" fillId="0" borderId="13" xfId="1" applyNumberFormat="1" applyFont="1" applyFill="1" applyBorder="1" applyAlignment="1">
      <alignment horizontal="center" vertical="top" wrapText="1"/>
    </xf>
    <xf numFmtId="4" fontId="14" fillId="0" borderId="15" xfId="1" applyNumberFormat="1" applyFont="1" applyFill="1" applyBorder="1" applyAlignment="1">
      <alignment horizontal="center" vertical="top" wrapText="1"/>
    </xf>
    <xf numFmtId="4" fontId="14" fillId="0" borderId="14" xfId="1" applyNumberFormat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5" xfId="1" applyFont="1" applyFill="1" applyBorder="1" applyAlignment="1">
      <alignment horizontal="center" vertical="top" wrapText="1"/>
    </xf>
    <xf numFmtId="0" fontId="14" fillId="0" borderId="14" xfId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14" fontId="14" fillId="0" borderId="13" xfId="1" applyNumberFormat="1" applyFont="1" applyFill="1" applyBorder="1" applyAlignment="1">
      <alignment horizontal="center" vertical="top" wrapText="1"/>
    </xf>
    <xf numFmtId="0" fontId="13" fillId="0" borderId="12" xfId="1" applyFont="1" applyBorder="1" applyAlignment="1">
      <alignment horizontal="center" vertical="top" wrapText="1"/>
    </xf>
  </cellXfs>
  <cellStyles count="8">
    <cellStyle name="Звичайний 2" xfId="2"/>
    <cellStyle name="Звичайний 2 2" xfId="6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  <cellStyle name="Финансовый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3" sqref="F1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2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9" t="s">
        <v>53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31.5" customHeight="1" thickBot="1" x14ac:dyDescent="0.3">
      <c r="A3" s="50"/>
      <c r="B3" s="52"/>
      <c r="C3" s="50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0"/>
    </row>
    <row r="4" spans="1:15" s="1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1" t="s">
        <v>1</v>
      </c>
      <c r="M4" s="55" t="s">
        <v>52</v>
      </c>
      <c r="N4" s="56" t="s">
        <v>41</v>
      </c>
      <c r="O4" s="4" t="s">
        <v>2</v>
      </c>
    </row>
    <row r="5" spans="1:15" s="5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6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49" t="s">
        <v>14</v>
      </c>
      <c r="J6" s="49" t="s">
        <v>15</v>
      </c>
      <c r="K6" s="49" t="s">
        <v>16</v>
      </c>
      <c r="L6" s="76"/>
      <c r="M6" s="68"/>
      <c r="N6" s="68"/>
      <c r="O6" s="79"/>
    </row>
    <row r="7" spans="1:15" s="7" customFormat="1" ht="12" x14ac:dyDescent="0.2">
      <c r="A7" s="34">
        <v>1</v>
      </c>
      <c r="B7" s="30">
        <v>8027</v>
      </c>
      <c r="C7" s="31" t="s">
        <v>39</v>
      </c>
      <c r="D7" s="58" t="s">
        <v>43</v>
      </c>
      <c r="E7" s="34">
        <v>1</v>
      </c>
      <c r="F7" s="31" t="s">
        <v>50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750</v>
      </c>
      <c r="O7" s="32">
        <f>ROUND(MAX(M7:N7)*1.2,2)</f>
        <v>900</v>
      </c>
    </row>
    <row r="8" spans="1:15" s="7" customFormat="1" ht="12" x14ac:dyDescent="0.2">
      <c r="A8" s="34">
        <v>2</v>
      </c>
      <c r="B8" s="30">
        <v>8028</v>
      </c>
      <c r="C8" s="31" t="s">
        <v>39</v>
      </c>
      <c r="D8" s="58" t="s">
        <v>43</v>
      </c>
      <c r="E8" s="34">
        <v>1</v>
      </c>
      <c r="F8" s="31" t="s">
        <v>50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750</v>
      </c>
      <c r="O8" s="32">
        <f t="shared" ref="O8:O17" si="0">ROUND(MAX(M8:N8)*1.2,2)</f>
        <v>900</v>
      </c>
    </row>
    <row r="9" spans="1:15" s="7" customFormat="1" ht="12" x14ac:dyDescent="0.2">
      <c r="A9" s="34">
        <v>3</v>
      </c>
      <c r="B9" s="30">
        <v>8052</v>
      </c>
      <c r="C9" s="31" t="s">
        <v>39</v>
      </c>
      <c r="D9" s="58" t="s">
        <v>44</v>
      </c>
      <c r="E9" s="34">
        <v>1</v>
      </c>
      <c r="F9" s="31" t="s">
        <v>50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61">
        <v>750</v>
      </c>
      <c r="O9" s="32">
        <f t="shared" si="0"/>
        <v>900</v>
      </c>
    </row>
    <row r="10" spans="1:15" s="7" customFormat="1" ht="12" x14ac:dyDescent="0.2">
      <c r="A10" s="34">
        <v>4</v>
      </c>
      <c r="B10" s="30">
        <v>8051</v>
      </c>
      <c r="C10" s="31" t="s">
        <v>39</v>
      </c>
      <c r="D10" s="58" t="s">
        <v>45</v>
      </c>
      <c r="E10" s="34">
        <v>1</v>
      </c>
      <c r="F10" s="31" t="s">
        <v>50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1">
        <v>670</v>
      </c>
      <c r="O10" s="32">
        <f t="shared" si="0"/>
        <v>804</v>
      </c>
    </row>
    <row r="11" spans="1:15" s="7" customFormat="1" ht="24" x14ac:dyDescent="0.2">
      <c r="A11" s="34">
        <v>5</v>
      </c>
      <c r="B11" s="30">
        <v>8063</v>
      </c>
      <c r="C11" s="31" t="s">
        <v>39</v>
      </c>
      <c r="D11" s="58" t="s">
        <v>46</v>
      </c>
      <c r="E11" s="34">
        <v>1</v>
      </c>
      <c r="F11" s="31" t="s">
        <v>50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1">
        <v>670</v>
      </c>
      <c r="O11" s="32">
        <f t="shared" si="0"/>
        <v>804</v>
      </c>
    </row>
    <row r="12" spans="1:15" s="7" customFormat="1" ht="12" x14ac:dyDescent="0.2">
      <c r="A12" s="34">
        <v>6</v>
      </c>
      <c r="B12" s="30">
        <v>8050</v>
      </c>
      <c r="C12" s="31" t="s">
        <v>39</v>
      </c>
      <c r="D12" s="58" t="s">
        <v>47</v>
      </c>
      <c r="E12" s="34">
        <v>1</v>
      </c>
      <c r="F12" s="31" t="s">
        <v>50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61">
        <v>580</v>
      </c>
      <c r="O12" s="32">
        <f t="shared" si="0"/>
        <v>696</v>
      </c>
    </row>
    <row r="13" spans="1:15" s="7" customFormat="1" ht="12" x14ac:dyDescent="0.2">
      <c r="A13" s="34">
        <v>7</v>
      </c>
      <c r="B13" s="30">
        <v>8029</v>
      </c>
      <c r="C13" s="31" t="s">
        <v>39</v>
      </c>
      <c r="D13" s="58" t="s">
        <v>48</v>
      </c>
      <c r="E13" s="34">
        <v>1</v>
      </c>
      <c r="F13" s="31" t="s">
        <v>50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61">
        <v>500</v>
      </c>
      <c r="O13" s="32">
        <f t="shared" si="0"/>
        <v>600</v>
      </c>
    </row>
    <row r="14" spans="1:15" s="7" customFormat="1" ht="12" x14ac:dyDescent="0.2">
      <c r="A14" s="34">
        <v>8</v>
      </c>
      <c r="B14" s="30">
        <v>8030</v>
      </c>
      <c r="C14" s="31" t="s">
        <v>39</v>
      </c>
      <c r="D14" s="58" t="s">
        <v>48</v>
      </c>
      <c r="E14" s="34">
        <v>1</v>
      </c>
      <c r="F14" s="31" t="s">
        <v>50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61">
        <v>500</v>
      </c>
      <c r="O14" s="32">
        <f t="shared" si="0"/>
        <v>600</v>
      </c>
    </row>
    <row r="15" spans="1:15" s="7" customFormat="1" ht="12" x14ac:dyDescent="0.2">
      <c r="A15" s="34">
        <v>9</v>
      </c>
      <c r="B15" s="30">
        <v>8031</v>
      </c>
      <c r="C15" s="31" t="s">
        <v>39</v>
      </c>
      <c r="D15" s="58" t="s">
        <v>48</v>
      </c>
      <c r="E15" s="34">
        <v>1</v>
      </c>
      <c r="F15" s="31" t="s">
        <v>50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61">
        <v>500</v>
      </c>
      <c r="O15" s="32">
        <f t="shared" si="0"/>
        <v>600</v>
      </c>
    </row>
    <row r="16" spans="1:15" s="7" customFormat="1" ht="12" x14ac:dyDescent="0.2">
      <c r="A16" s="34">
        <v>10</v>
      </c>
      <c r="B16" s="30">
        <v>8032</v>
      </c>
      <c r="C16" s="31" t="s">
        <v>39</v>
      </c>
      <c r="D16" s="58" t="s">
        <v>48</v>
      </c>
      <c r="E16" s="34">
        <v>1</v>
      </c>
      <c r="F16" s="31" t="s">
        <v>50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61">
        <v>500</v>
      </c>
      <c r="O16" s="32">
        <f t="shared" si="0"/>
        <v>600</v>
      </c>
    </row>
    <row r="17" spans="1:15" s="7" customFormat="1" ht="12" x14ac:dyDescent="0.2">
      <c r="A17" s="34">
        <v>11</v>
      </c>
      <c r="B17" s="30">
        <v>7985</v>
      </c>
      <c r="C17" s="31" t="s">
        <v>40</v>
      </c>
      <c r="D17" s="58" t="s">
        <v>49</v>
      </c>
      <c r="E17" s="34">
        <v>1</v>
      </c>
      <c r="F17" s="31" t="s">
        <v>50</v>
      </c>
      <c r="G17" s="53"/>
      <c r="H17" s="34"/>
      <c r="I17" s="34" t="s">
        <v>28</v>
      </c>
      <c r="J17" s="43" t="s">
        <v>42</v>
      </c>
      <c r="K17" s="43" t="s">
        <v>33</v>
      </c>
      <c r="L17" s="34"/>
      <c r="M17" s="54">
        <v>0</v>
      </c>
      <c r="N17" s="61">
        <v>1</v>
      </c>
      <c r="O17" s="32">
        <f t="shared" si="0"/>
        <v>1.2</v>
      </c>
    </row>
    <row r="18" spans="1:15" s="13" customFormat="1" ht="12.75" customHeight="1" x14ac:dyDescent="0.25">
      <c r="A18" s="8"/>
      <c r="B18" s="9"/>
      <c r="C18" s="10"/>
      <c r="D18" s="36"/>
      <c r="E18" s="41">
        <f>SUM(E7:E17)</f>
        <v>11</v>
      </c>
      <c r="F18" s="11"/>
      <c r="G18" s="12"/>
      <c r="H18" s="12"/>
      <c r="I18" s="44"/>
      <c r="J18" s="44"/>
      <c r="K18" s="12"/>
      <c r="L18" s="12"/>
      <c r="M18" s="60">
        <f>SUM(M7:M17)</f>
        <v>0</v>
      </c>
      <c r="N18" s="35">
        <f>SUM(N7:N17)</f>
        <v>6171</v>
      </c>
      <c r="O18" s="33">
        <f>SUM(O7:O17)</f>
        <v>7405.2</v>
      </c>
    </row>
    <row r="19" spans="1:15" ht="12.75" customHeight="1" x14ac:dyDescent="0.25">
      <c r="C19" s="16"/>
      <c r="D19" s="37"/>
      <c r="E19" s="42"/>
      <c r="F19" s="17"/>
      <c r="G19" s="18"/>
      <c r="H19" s="18"/>
      <c r="I19" s="45"/>
      <c r="J19" s="46"/>
      <c r="K19" s="19"/>
      <c r="L19" s="18"/>
      <c r="M19" s="59"/>
      <c r="N19" s="39"/>
      <c r="O19" s="20"/>
    </row>
    <row r="20" spans="1:15" ht="12.75" customHeight="1" x14ac:dyDescent="0.25">
      <c r="C20" s="66" t="s">
        <v>34</v>
      </c>
      <c r="D20" s="66"/>
      <c r="E20" s="66"/>
      <c r="F20" s="66"/>
      <c r="G20" s="66"/>
      <c r="H20" s="47"/>
      <c r="I20" s="45"/>
      <c r="J20" s="46"/>
      <c r="K20" s="19"/>
      <c r="L20" s="18"/>
      <c r="M20" s="59"/>
      <c r="N20" s="39"/>
      <c r="O20" s="20"/>
    </row>
    <row r="21" spans="1:15" ht="16.5" customHeight="1" x14ac:dyDescent="0.25">
      <c r="C21" s="66" t="s">
        <v>35</v>
      </c>
      <c r="D21" s="66"/>
      <c r="E21" s="66"/>
      <c r="F21" s="66"/>
      <c r="G21" s="66"/>
      <c r="H21" s="48" t="s">
        <v>38</v>
      </c>
      <c r="I21" s="45"/>
      <c r="J21" s="46"/>
      <c r="K21" s="19"/>
      <c r="L21" s="18"/>
      <c r="M21" s="59"/>
      <c r="N21" s="39"/>
      <c r="O21" s="20"/>
    </row>
    <row r="22" spans="1:15" ht="12.75" customHeight="1" x14ac:dyDescent="0.25">
      <c r="C22" s="66" t="s">
        <v>36</v>
      </c>
      <c r="D22" s="66"/>
      <c r="E22" s="66"/>
      <c r="F22" s="66"/>
      <c r="G22" s="66"/>
      <c r="H22" s="47"/>
      <c r="I22" s="45"/>
      <c r="J22" s="46"/>
      <c r="K22" s="19"/>
      <c r="L22" s="18"/>
      <c r="M22" s="59"/>
      <c r="N22" s="39"/>
      <c r="O22" s="20"/>
    </row>
    <row r="23" spans="1:15" ht="12.75" customHeight="1" x14ac:dyDescent="0.25">
      <c r="C23" s="66" t="s">
        <v>37</v>
      </c>
      <c r="D23" s="66"/>
      <c r="E23" s="66"/>
      <c r="F23" s="66"/>
      <c r="G23" s="66"/>
      <c r="H23" s="48"/>
      <c r="I23" s="45"/>
      <c r="J23" s="46"/>
      <c r="K23" s="19"/>
      <c r="L23" s="18"/>
      <c r="M23" s="57"/>
      <c r="N23" s="39"/>
      <c r="O23" s="20"/>
    </row>
    <row r="24" spans="1:15" ht="12.75" customHeight="1" x14ac:dyDescent="0.25">
      <c r="C24" s="16"/>
      <c r="D24" s="37"/>
      <c r="E24" s="42"/>
      <c r="F24" s="17"/>
      <c r="G24" s="18"/>
      <c r="H24" s="18"/>
      <c r="I24" s="45"/>
      <c r="J24" s="46"/>
      <c r="K24" s="19"/>
      <c r="L24" s="18"/>
      <c r="M24" s="57"/>
      <c r="N24" s="39"/>
      <c r="O24" s="20"/>
    </row>
    <row r="25" spans="1:15" ht="12.75" customHeight="1" x14ac:dyDescent="0.25">
      <c r="C25" s="16"/>
      <c r="D25" s="37"/>
      <c r="E25" s="42"/>
      <c r="F25" s="17"/>
      <c r="G25" s="18"/>
      <c r="H25" s="18"/>
      <c r="I25" s="45"/>
      <c r="J25" s="46"/>
      <c r="K25" s="19"/>
      <c r="L25" s="18"/>
      <c r="M25" s="57"/>
      <c r="N25" s="39"/>
      <c r="O2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3:G23"/>
    <mergeCell ref="N5:N6"/>
    <mergeCell ref="C20:G20"/>
    <mergeCell ref="C21:G21"/>
    <mergeCell ref="C22:G22"/>
  </mergeCells>
  <conditionalFormatting sqref="B18:B1048576 B1:B6">
    <cfRule type="duplicateValues" dxfId="1" priority="6"/>
  </conditionalFormatting>
  <conditionalFormatting sqref="B7:B17">
    <cfRule type="duplicateValues" dxfId="0" priority="10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K11" sqref="K11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89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6171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4">
        <v>1</v>
      </c>
      <c r="B10" s="65">
        <v>44917</v>
      </c>
      <c r="C10" s="62">
        <v>7405.2</v>
      </c>
      <c r="D10" s="29"/>
      <c r="E10" s="29"/>
      <c r="F10" s="63" t="s">
        <v>51</v>
      </c>
    </row>
    <row r="11" spans="1:9" ht="30" x14ac:dyDescent="0.2">
      <c r="A11" s="64">
        <v>2</v>
      </c>
      <c r="B11" s="65">
        <v>44564</v>
      </c>
      <c r="C11" s="62">
        <f>C10*0.9</f>
        <v>6664.68</v>
      </c>
      <c r="D11" s="29"/>
      <c r="E11" s="29"/>
      <c r="F11" s="63" t="s">
        <v>51</v>
      </c>
    </row>
    <row r="12" spans="1:9" ht="30" x14ac:dyDescent="0.2">
      <c r="A12" s="64">
        <v>3</v>
      </c>
      <c r="B12" s="65">
        <v>44572</v>
      </c>
      <c r="C12" s="62">
        <f>C10*0.8</f>
        <v>5924.16</v>
      </c>
      <c r="D12" s="29"/>
      <c r="E12" s="29"/>
      <c r="F12" s="63" t="s">
        <v>51</v>
      </c>
    </row>
    <row r="13" spans="1:9" ht="30" x14ac:dyDescent="0.2">
      <c r="A13" s="64">
        <v>4</v>
      </c>
      <c r="B13" s="65">
        <v>44580</v>
      </c>
      <c r="C13" s="62">
        <f>C10*0.7</f>
        <v>5183.6399999999994</v>
      </c>
      <c r="D13" s="29"/>
      <c r="E13" s="29"/>
      <c r="F13" s="63" t="s">
        <v>51</v>
      </c>
    </row>
    <row r="15" spans="1:9" ht="15" customHeight="1" x14ac:dyDescent="0.25">
      <c r="A15" s="66" t="s">
        <v>34</v>
      </c>
      <c r="B15" s="66"/>
      <c r="C15" s="66"/>
      <c r="D15" s="66"/>
      <c r="E15" s="66"/>
      <c r="F15" s="47"/>
      <c r="G15" s="45"/>
    </row>
    <row r="16" spans="1:9" ht="15.75" x14ac:dyDescent="0.2">
      <c r="A16" s="66" t="s">
        <v>35</v>
      </c>
      <c r="B16" s="66"/>
      <c r="C16" s="66"/>
      <c r="D16" s="66"/>
      <c r="E16" s="66"/>
      <c r="F16" s="48" t="s">
        <v>38</v>
      </c>
      <c r="G16" s="45"/>
    </row>
    <row r="17" spans="1:7" ht="15.75" x14ac:dyDescent="0.25">
      <c r="A17" s="66" t="s">
        <v>36</v>
      </c>
      <c r="B17" s="66"/>
      <c r="C17" s="66"/>
      <c r="D17" s="66"/>
      <c r="E17" s="66"/>
      <c r="F17" s="47"/>
      <c r="G17" s="45"/>
    </row>
    <row r="18" spans="1:7" ht="15.75" x14ac:dyDescent="0.2">
      <c r="A18" s="66" t="s">
        <v>37</v>
      </c>
      <c r="B18" s="66"/>
      <c r="C18" s="66"/>
      <c r="D18" s="66"/>
      <c r="E18" s="66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2023-01-24T08:14:47Z</dcterms:modified>
</cp:coreProperties>
</file>